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codeName="ThisWorkbook" defaultThemeVersion="124226"/>
  <xr:revisionPtr revIDLastSave="0" documentId="13_ncr:1_{080E2300-EBD3-4ED8-AFD8-AE49802DF83C}" xr6:coauthVersionLast="43" xr6:coauthVersionMax="43" xr10:uidLastSave="{00000000-0000-0000-0000-000000000000}"/>
  <bookViews>
    <workbookView xWindow="-120" yWindow="-120" windowWidth="29040" windowHeight="17640" activeTab="2" xr2:uid="{00000000-000D-0000-FFFF-FFFF00000000}"/>
  </bookViews>
  <sheets>
    <sheet name="Vnos BS" sheetId="1" r:id="rId1"/>
    <sheet name="Vnos IPI" sheetId="2" r:id="rId2"/>
    <sheet name="Izračun CF" sheetId="3" r:id="rId3"/>
  </sheets>
  <definedNames>
    <definedName name="_xlnm.Print_Area" localSheetId="0">'Vnos BS'!$A$13:$S$67,'Vnos BS'!$A$69:$S$112</definedName>
    <definedName name="_xlnm.Print_Area" localSheetId="1">'Vnos IPI'!$A$13:$S$93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3" l="1"/>
  <c r="C17" i="3"/>
  <c r="C16" i="3"/>
  <c r="C18" i="3"/>
  <c r="AD82" i="2" l="1"/>
  <c r="AC82" i="2"/>
  <c r="AB82" i="2"/>
  <c r="AA82" i="2"/>
  <c r="Z82" i="2"/>
  <c r="Y82" i="2"/>
  <c r="X82" i="2"/>
  <c r="W82" i="2"/>
  <c r="V82" i="2"/>
  <c r="AD78" i="2"/>
  <c r="AC78" i="2"/>
  <c r="AB78" i="2"/>
  <c r="AA78" i="2"/>
  <c r="AA70" i="2" s="1"/>
  <c r="Z78" i="2"/>
  <c r="Y78" i="2"/>
  <c r="X78" i="2"/>
  <c r="W78" i="2"/>
  <c r="V78" i="2"/>
  <c r="AD73" i="2"/>
  <c r="AC73" i="2"/>
  <c r="AC70" i="2" s="1"/>
  <c r="AB73" i="2"/>
  <c r="AB70" i="2" s="1"/>
  <c r="AA73" i="2"/>
  <c r="Z73" i="2"/>
  <c r="Y73" i="2"/>
  <c r="Y70" i="2" s="1"/>
  <c r="X73" i="2"/>
  <c r="X70" i="2" s="1"/>
  <c r="W73" i="2"/>
  <c r="V73" i="2"/>
  <c r="AD70" i="2"/>
  <c r="Z70" i="2"/>
  <c r="W70" i="2"/>
  <c r="V70" i="2"/>
  <c r="AD67" i="2"/>
  <c r="AC67" i="2"/>
  <c r="AB67" i="2"/>
  <c r="AA67" i="2"/>
  <c r="AA57" i="2" s="1"/>
  <c r="Z67" i="2"/>
  <c r="Y67" i="2"/>
  <c r="X67" i="2"/>
  <c r="W67" i="2"/>
  <c r="W57" i="2" s="1"/>
  <c r="V67" i="2"/>
  <c r="AD64" i="2"/>
  <c r="AC64" i="2"/>
  <c r="AB64" i="2"/>
  <c r="AA64" i="2"/>
  <c r="Z64" i="2"/>
  <c r="Y64" i="2"/>
  <c r="X64" i="2"/>
  <c r="W64" i="2"/>
  <c r="V64" i="2"/>
  <c r="AD59" i="2"/>
  <c r="AC59" i="2"/>
  <c r="AC57" i="2" s="1"/>
  <c r="AB59" i="2"/>
  <c r="AB57" i="2" s="1"/>
  <c r="AA59" i="2"/>
  <c r="Z59" i="2"/>
  <c r="Y59" i="2"/>
  <c r="Y57" i="2" s="1"/>
  <c r="X59" i="2"/>
  <c r="X57" i="2" s="1"/>
  <c r="W59" i="2"/>
  <c r="V59" i="2"/>
  <c r="AD57" i="2"/>
  <c r="Z57" i="2"/>
  <c r="V57" i="2"/>
  <c r="AD52" i="2"/>
  <c r="AC52" i="2"/>
  <c r="AB52" i="2"/>
  <c r="AA52" i="2"/>
  <c r="Z52" i="2"/>
  <c r="Y52" i="2"/>
  <c r="X52" i="2"/>
  <c r="W52" i="2"/>
  <c r="V52" i="2"/>
  <c r="AD48" i="2"/>
  <c r="AC48" i="2"/>
  <c r="AB48" i="2"/>
  <c r="AA48" i="2"/>
  <c r="Z48" i="2"/>
  <c r="Y48" i="2"/>
  <c r="X48" i="2"/>
  <c r="W48" i="2"/>
  <c r="V48" i="2"/>
  <c r="AD43" i="2"/>
  <c r="AC43" i="2"/>
  <c r="AB43" i="2"/>
  <c r="AA43" i="2"/>
  <c r="Z43" i="2"/>
  <c r="Y43" i="2"/>
  <c r="X43" i="2"/>
  <c r="W43" i="2"/>
  <c r="V43" i="2"/>
  <c r="AD38" i="2"/>
  <c r="AC38" i="2"/>
  <c r="AB38" i="2"/>
  <c r="AB32" i="2" s="1"/>
  <c r="AB31" i="2" s="1"/>
  <c r="AA38" i="2"/>
  <c r="Z38" i="2"/>
  <c r="Y38" i="2"/>
  <c r="X38" i="2"/>
  <c r="X32" i="2" s="1"/>
  <c r="X31" i="2" s="1"/>
  <c r="X56" i="2" s="1"/>
  <c r="W38" i="2"/>
  <c r="V38" i="2"/>
  <c r="AD34" i="2"/>
  <c r="AC34" i="2"/>
  <c r="AC32" i="2" s="1"/>
  <c r="AC31" i="2" s="1"/>
  <c r="AC56" i="2" s="1"/>
  <c r="AB34" i="2"/>
  <c r="AA34" i="2"/>
  <c r="Z34" i="2"/>
  <c r="Y34" i="2"/>
  <c r="Y32" i="2" s="1"/>
  <c r="Y31" i="2" s="1"/>
  <c r="X34" i="2"/>
  <c r="W34" i="2"/>
  <c r="V34" i="2"/>
  <c r="AD32" i="2"/>
  <c r="AD31" i="2" s="1"/>
  <c r="AA32" i="2"/>
  <c r="Z32" i="2"/>
  <c r="Z31" i="2" s="1"/>
  <c r="Z56" i="2" s="1"/>
  <c r="W32" i="2"/>
  <c r="V32" i="2"/>
  <c r="V31" i="2" s="1"/>
  <c r="AA31" i="2"/>
  <c r="AA56" i="2" s="1"/>
  <c r="AA87" i="2" s="1"/>
  <c r="AA91" i="2" s="1"/>
  <c r="W31" i="2"/>
  <c r="W56" i="2" s="1"/>
  <c r="W87" i="2" s="1"/>
  <c r="W91" i="2" s="1"/>
  <c r="AD22" i="2"/>
  <c r="AC22" i="2"/>
  <c r="AC14" i="2" s="1"/>
  <c r="AC30" i="2" s="1"/>
  <c r="AB22" i="2"/>
  <c r="AA22" i="2"/>
  <c r="Z22" i="2"/>
  <c r="Y22" i="2"/>
  <c r="Y14" i="2" s="1"/>
  <c r="Y30" i="2" s="1"/>
  <c r="Y55" i="2" s="1"/>
  <c r="X22" i="2"/>
  <c r="W22" i="2"/>
  <c r="V22" i="2"/>
  <c r="AD19" i="2"/>
  <c r="AD14" i="2" s="1"/>
  <c r="AD30" i="2" s="1"/>
  <c r="AD55" i="2" s="1"/>
  <c r="AC19" i="2"/>
  <c r="AB19" i="2"/>
  <c r="AA19" i="2"/>
  <c r="Z19" i="2"/>
  <c r="Z14" i="2" s="1"/>
  <c r="Z30" i="2" s="1"/>
  <c r="Y19" i="2"/>
  <c r="X19" i="2"/>
  <c r="W19" i="2"/>
  <c r="V19" i="2"/>
  <c r="V14" i="2" s="1"/>
  <c r="V30" i="2" s="1"/>
  <c r="V55" i="2" s="1"/>
  <c r="AD15" i="2"/>
  <c r="AC15" i="2"/>
  <c r="AB15" i="2"/>
  <c r="AA15" i="2"/>
  <c r="AA14" i="2" s="1"/>
  <c r="AA30" i="2" s="1"/>
  <c r="AA55" i="2" s="1"/>
  <c r="Z15" i="2"/>
  <c r="Y15" i="2"/>
  <c r="X15" i="2"/>
  <c r="W15" i="2"/>
  <c r="W14" i="2" s="1"/>
  <c r="W30" i="2" s="1"/>
  <c r="W55" i="2" s="1"/>
  <c r="V15" i="2"/>
  <c r="AB14" i="2"/>
  <c r="AB30" i="2" s="1"/>
  <c r="AB55" i="2" s="1"/>
  <c r="X14" i="2"/>
  <c r="X30" i="2" s="1"/>
  <c r="AD13" i="2"/>
  <c r="AC13" i="2"/>
  <c r="AB13" i="2"/>
  <c r="AA13" i="2"/>
  <c r="Z13" i="2"/>
  <c r="Y13" i="2"/>
  <c r="X13" i="2"/>
  <c r="W13" i="2"/>
  <c r="V13" i="2"/>
  <c r="AD12" i="2"/>
  <c r="AC12" i="2"/>
  <c r="AB12" i="2"/>
  <c r="AA12" i="2"/>
  <c r="Z12" i="2"/>
  <c r="Y12" i="2"/>
  <c r="X12" i="2"/>
  <c r="W12" i="2"/>
  <c r="V12" i="2"/>
  <c r="AE107" i="1"/>
  <c r="AD107" i="1"/>
  <c r="AC107" i="1"/>
  <c r="AB107" i="1"/>
  <c r="AA107" i="1"/>
  <c r="Z107" i="1"/>
  <c r="Y107" i="1"/>
  <c r="X107" i="1"/>
  <c r="U26" i="3" s="1"/>
  <c r="W107" i="1"/>
  <c r="V107" i="1"/>
  <c r="AE103" i="1"/>
  <c r="AD103" i="1"/>
  <c r="Z42" i="3" s="1"/>
  <c r="AC103" i="1"/>
  <c r="AC101" i="1" s="1"/>
  <c r="AB103" i="1"/>
  <c r="AA103" i="1"/>
  <c r="Z103" i="1"/>
  <c r="V42" i="3" s="1"/>
  <c r="Y103" i="1"/>
  <c r="Y101" i="1" s="1"/>
  <c r="X103" i="1"/>
  <c r="W103" i="1"/>
  <c r="V103" i="1"/>
  <c r="AE101" i="1"/>
  <c r="AA101" i="1"/>
  <c r="W101" i="1"/>
  <c r="AE96" i="1"/>
  <c r="AD96" i="1"/>
  <c r="AC96" i="1"/>
  <c r="AC91" i="1" s="1"/>
  <c r="AB96" i="1"/>
  <c r="AA96" i="1"/>
  <c r="Z96" i="1"/>
  <c r="Y96" i="1"/>
  <c r="Y91" i="1" s="1"/>
  <c r="X96" i="1"/>
  <c r="W96" i="1"/>
  <c r="V96" i="1"/>
  <c r="AE92" i="1"/>
  <c r="AE91" i="1" s="1"/>
  <c r="AD92" i="1"/>
  <c r="AC92" i="1"/>
  <c r="AB92" i="1"/>
  <c r="AB91" i="1" s="1"/>
  <c r="AA92" i="1"/>
  <c r="AA91" i="1" s="1"/>
  <c r="Z92" i="1"/>
  <c r="Y92" i="1"/>
  <c r="X92" i="1"/>
  <c r="X91" i="1" s="1"/>
  <c r="W92" i="1"/>
  <c r="W91" i="1" s="1"/>
  <c r="V92" i="1"/>
  <c r="AD91" i="1"/>
  <c r="Z91" i="1"/>
  <c r="AE88" i="1"/>
  <c r="AD88" i="1"/>
  <c r="Z40" i="3" s="1"/>
  <c r="AC88" i="1"/>
  <c r="AB88" i="1"/>
  <c r="AA88" i="1"/>
  <c r="Z88" i="1"/>
  <c r="W40" i="3" s="1"/>
  <c r="Y88" i="1"/>
  <c r="X88" i="1"/>
  <c r="W88" i="1"/>
  <c r="V88" i="1"/>
  <c r="S40" i="3" s="1"/>
  <c r="AE76" i="1"/>
  <c r="AD76" i="1"/>
  <c r="AC76" i="1"/>
  <c r="AB76" i="1"/>
  <c r="AA76" i="1"/>
  <c r="Z76" i="1"/>
  <c r="Y76" i="1"/>
  <c r="X76" i="1"/>
  <c r="W76" i="1"/>
  <c r="V76" i="1"/>
  <c r="AE72" i="1"/>
  <c r="AE71" i="1" s="1"/>
  <c r="AD72" i="1"/>
  <c r="AD71" i="1" s="1"/>
  <c r="AC72" i="1"/>
  <c r="AB72" i="1"/>
  <c r="AA72" i="1"/>
  <c r="AA71" i="1" s="1"/>
  <c r="Z72" i="1"/>
  <c r="Z71" i="1" s="1"/>
  <c r="Y72" i="1"/>
  <c r="X72" i="1"/>
  <c r="W72" i="1"/>
  <c r="W71" i="1" s="1"/>
  <c r="V72" i="1"/>
  <c r="V71" i="1" s="1"/>
  <c r="AC71" i="1"/>
  <c r="Y71" i="1"/>
  <c r="AE69" i="1"/>
  <c r="AD69" i="1"/>
  <c r="AC69" i="1"/>
  <c r="AB69" i="1"/>
  <c r="AA69" i="1"/>
  <c r="Z69" i="1"/>
  <c r="Y69" i="1"/>
  <c r="X69" i="1"/>
  <c r="W69" i="1"/>
  <c r="V69" i="1"/>
  <c r="AE61" i="1"/>
  <c r="AA20" i="3" s="1"/>
  <c r="AD61" i="1"/>
  <c r="AC61" i="1"/>
  <c r="AB61" i="1"/>
  <c r="AA61" i="1"/>
  <c r="W20" i="3" s="1"/>
  <c r="Z61" i="1"/>
  <c r="Y61" i="1"/>
  <c r="X61" i="1"/>
  <c r="W61" i="1"/>
  <c r="V61" i="1"/>
  <c r="AE58" i="1"/>
  <c r="AD58" i="1"/>
  <c r="AD53" i="1" s="1"/>
  <c r="AC58" i="1"/>
  <c r="AC53" i="1" s="1"/>
  <c r="AC45" i="1" s="1"/>
  <c r="AB58" i="1"/>
  <c r="AA58" i="1"/>
  <c r="Z58" i="1"/>
  <c r="Y58" i="1"/>
  <c r="X58" i="1"/>
  <c r="W58" i="1"/>
  <c r="V58" i="1"/>
  <c r="V53" i="1" s="1"/>
  <c r="AE54" i="1"/>
  <c r="AE53" i="1" s="1"/>
  <c r="AD54" i="1"/>
  <c r="AC54" i="1"/>
  <c r="AB54" i="1"/>
  <c r="AB53" i="1" s="1"/>
  <c r="AA54" i="1"/>
  <c r="AA53" i="1" s="1"/>
  <c r="Z54" i="1"/>
  <c r="Y54" i="1"/>
  <c r="Y53" i="1" s="1"/>
  <c r="Y45" i="1" s="1"/>
  <c r="X54" i="1"/>
  <c r="X53" i="1" s="1"/>
  <c r="W54" i="1"/>
  <c r="W53" i="1" s="1"/>
  <c r="V54" i="1"/>
  <c r="Z53" i="1"/>
  <c r="AE47" i="1"/>
  <c r="AD47" i="1"/>
  <c r="AD45" i="1" s="1"/>
  <c r="AC47" i="1"/>
  <c r="AB47" i="1"/>
  <c r="Y23" i="3" s="1"/>
  <c r="AA47" i="1"/>
  <c r="Z47" i="1"/>
  <c r="W23" i="3" s="1"/>
  <c r="Y47" i="1"/>
  <c r="X47" i="1"/>
  <c r="U23" i="3" s="1"/>
  <c r="W47" i="1"/>
  <c r="V47" i="1"/>
  <c r="V45" i="1" s="1"/>
  <c r="AE40" i="1"/>
  <c r="AD40" i="1"/>
  <c r="AC40" i="1"/>
  <c r="Y20" i="3" s="1"/>
  <c r="AB40" i="1"/>
  <c r="AA40" i="1"/>
  <c r="Z40" i="1"/>
  <c r="Y40" i="1"/>
  <c r="V20" i="3" s="1"/>
  <c r="X40" i="1"/>
  <c r="W40" i="1"/>
  <c r="V40" i="1"/>
  <c r="S20" i="3" s="1"/>
  <c r="AE37" i="1"/>
  <c r="AD37" i="1"/>
  <c r="AC37" i="1"/>
  <c r="AB37" i="1"/>
  <c r="AA37" i="1"/>
  <c r="Z37" i="1"/>
  <c r="Y37" i="1"/>
  <c r="X37" i="1"/>
  <c r="W37" i="1"/>
  <c r="V37" i="1"/>
  <c r="AE33" i="1"/>
  <c r="AD33" i="1"/>
  <c r="AC33" i="1"/>
  <c r="AC32" i="1" s="1"/>
  <c r="AB33" i="1"/>
  <c r="AA33" i="1"/>
  <c r="Z33" i="1"/>
  <c r="Z32" i="1" s="1"/>
  <c r="Y33" i="1"/>
  <c r="Y32" i="1" s="1"/>
  <c r="X33" i="1"/>
  <c r="W33" i="1"/>
  <c r="V33" i="1"/>
  <c r="AD32" i="1"/>
  <c r="V32" i="1"/>
  <c r="AE23" i="1"/>
  <c r="AD23" i="1"/>
  <c r="AC23" i="1"/>
  <c r="AB23" i="1"/>
  <c r="Y33" i="3" s="1"/>
  <c r="AA23" i="1"/>
  <c r="Z23" i="1"/>
  <c r="Y23" i="1"/>
  <c r="X23" i="1"/>
  <c r="U33" i="3" s="1"/>
  <c r="W23" i="1"/>
  <c r="V23" i="1"/>
  <c r="AE17" i="1"/>
  <c r="AE16" i="1" s="1"/>
  <c r="AD17" i="1"/>
  <c r="AD16" i="1" s="1"/>
  <c r="AC17" i="1"/>
  <c r="AC16" i="1" s="1"/>
  <c r="AB17" i="1"/>
  <c r="AA17" i="1"/>
  <c r="Z17" i="1"/>
  <c r="Z16" i="1" s="1"/>
  <c r="Y17" i="1"/>
  <c r="Y16" i="1" s="1"/>
  <c r="X17" i="1"/>
  <c r="W17" i="1"/>
  <c r="W16" i="1" s="1"/>
  <c r="V17" i="1"/>
  <c r="V16" i="1" s="1"/>
  <c r="AB16" i="1"/>
  <c r="AA16" i="1"/>
  <c r="X16" i="1"/>
  <c r="AC47" i="3"/>
  <c r="AB47" i="3"/>
  <c r="AA47" i="3"/>
  <c r="Z47" i="3"/>
  <c r="Y47" i="3"/>
  <c r="X47" i="3"/>
  <c r="W47" i="3"/>
  <c r="V47" i="3"/>
  <c r="U47" i="3"/>
  <c r="T47" i="3"/>
  <c r="S47" i="3"/>
  <c r="R47" i="3"/>
  <c r="AC45" i="3"/>
  <c r="AB45" i="3"/>
  <c r="AA45" i="3"/>
  <c r="Z45" i="3"/>
  <c r="Y45" i="3"/>
  <c r="X45" i="3"/>
  <c r="W45" i="3"/>
  <c r="V45" i="3"/>
  <c r="U45" i="3"/>
  <c r="T45" i="3"/>
  <c r="S45" i="3"/>
  <c r="R45" i="3"/>
  <c r="Y42" i="3"/>
  <c r="X42" i="3"/>
  <c r="U42" i="3"/>
  <c r="T42" i="3"/>
  <c r="AB41" i="3"/>
  <c r="Z41" i="3"/>
  <c r="W41" i="3"/>
  <c r="V41" i="3"/>
  <c r="AA40" i="3"/>
  <c r="Y40" i="3"/>
  <c r="V40" i="3"/>
  <c r="U40" i="3"/>
  <c r="AC34" i="3"/>
  <c r="AB34" i="3"/>
  <c r="AA34" i="3"/>
  <c r="Z34" i="3"/>
  <c r="Y34" i="3"/>
  <c r="X34" i="3"/>
  <c r="W34" i="3"/>
  <c r="V34" i="3"/>
  <c r="U34" i="3"/>
  <c r="T34" i="3"/>
  <c r="S34" i="3"/>
  <c r="R34" i="3"/>
  <c r="AA33" i="3"/>
  <c r="Z33" i="3"/>
  <c r="W33" i="3"/>
  <c r="V33" i="3"/>
  <c r="S33" i="3"/>
  <c r="AC32" i="3"/>
  <c r="AC29" i="3"/>
  <c r="AB29" i="3"/>
  <c r="AA29" i="3"/>
  <c r="Z29" i="3"/>
  <c r="Y29" i="3"/>
  <c r="X29" i="3"/>
  <c r="W29" i="3"/>
  <c r="V29" i="3"/>
  <c r="U29" i="3"/>
  <c r="T29" i="3"/>
  <c r="S29" i="3"/>
  <c r="R29" i="3"/>
  <c r="AC28" i="3"/>
  <c r="AB28" i="3"/>
  <c r="AA28" i="3"/>
  <c r="Z28" i="3"/>
  <c r="Y28" i="3"/>
  <c r="X28" i="3"/>
  <c r="W28" i="3"/>
  <c r="V28" i="3"/>
  <c r="U28" i="3"/>
  <c r="T28" i="3"/>
  <c r="S28" i="3"/>
  <c r="R28" i="3"/>
  <c r="AC27" i="3"/>
  <c r="AB27" i="3"/>
  <c r="AA27" i="3"/>
  <c r="Z27" i="3"/>
  <c r="Y27" i="3"/>
  <c r="X27" i="3"/>
  <c r="W27" i="3"/>
  <c r="V27" i="3"/>
  <c r="U27" i="3"/>
  <c r="T27" i="3"/>
  <c r="S27" i="3"/>
  <c r="R27" i="3"/>
  <c r="AB26" i="3"/>
  <c r="AA26" i="3"/>
  <c r="W26" i="3"/>
  <c r="S26" i="3"/>
  <c r="AC25" i="3"/>
  <c r="AB25" i="3"/>
  <c r="AA25" i="3"/>
  <c r="Z25" i="3"/>
  <c r="Y25" i="3"/>
  <c r="X25" i="3"/>
  <c r="W25" i="3"/>
  <c r="V25" i="3"/>
  <c r="U25" i="3"/>
  <c r="T25" i="3"/>
  <c r="S25" i="3"/>
  <c r="R25" i="3"/>
  <c r="AC24" i="3"/>
  <c r="AB24" i="3"/>
  <c r="AA24" i="3"/>
  <c r="Z24" i="3"/>
  <c r="Y24" i="3"/>
  <c r="X24" i="3"/>
  <c r="W24" i="3"/>
  <c r="V24" i="3"/>
  <c r="U24" i="3"/>
  <c r="T24" i="3"/>
  <c r="S24" i="3"/>
  <c r="R24" i="3"/>
  <c r="AA23" i="3"/>
  <c r="S23" i="3"/>
  <c r="AC22" i="3"/>
  <c r="AB22" i="3"/>
  <c r="AA22" i="3"/>
  <c r="Z22" i="3"/>
  <c r="Y22" i="3"/>
  <c r="X22" i="3"/>
  <c r="W22" i="3"/>
  <c r="V22" i="3"/>
  <c r="U22" i="3"/>
  <c r="T22" i="3"/>
  <c r="S22" i="3"/>
  <c r="R22" i="3"/>
  <c r="AC21" i="3"/>
  <c r="AB21" i="3"/>
  <c r="AA21" i="3"/>
  <c r="Z21" i="3"/>
  <c r="Y21" i="3"/>
  <c r="X21" i="3"/>
  <c r="W21" i="3"/>
  <c r="V21" i="3"/>
  <c r="U21" i="3"/>
  <c r="T21" i="3"/>
  <c r="S21" i="3"/>
  <c r="R21" i="3"/>
  <c r="Z20" i="3"/>
  <c r="U20" i="3"/>
  <c r="AC18" i="3"/>
  <c r="AB18" i="3"/>
  <c r="AA18" i="3"/>
  <c r="Z18" i="3"/>
  <c r="Y18" i="3"/>
  <c r="X18" i="3"/>
  <c r="W18" i="3"/>
  <c r="V18" i="3"/>
  <c r="U18" i="3"/>
  <c r="T18" i="3"/>
  <c r="S18" i="3"/>
  <c r="R18" i="3"/>
  <c r="AC17" i="3"/>
  <c r="AB17" i="3"/>
  <c r="AA17" i="3"/>
  <c r="Z17" i="3"/>
  <c r="Y17" i="3"/>
  <c r="X17" i="3"/>
  <c r="W17" i="3"/>
  <c r="V17" i="3"/>
  <c r="U17" i="3"/>
  <c r="T17" i="3"/>
  <c r="S17" i="3"/>
  <c r="R17" i="3"/>
  <c r="AC16" i="3"/>
  <c r="AB16" i="3"/>
  <c r="AA16" i="3"/>
  <c r="Z16" i="3"/>
  <c r="Y16" i="3"/>
  <c r="X16" i="3"/>
  <c r="W16" i="3"/>
  <c r="V16" i="3"/>
  <c r="U16" i="3"/>
  <c r="T16" i="3"/>
  <c r="S16" i="3"/>
  <c r="R16" i="3"/>
  <c r="AC13" i="3"/>
  <c r="AB13" i="3"/>
  <c r="AA13" i="3"/>
  <c r="Z13" i="3"/>
  <c r="Y13" i="3"/>
  <c r="X13" i="3"/>
  <c r="W13" i="3"/>
  <c r="V13" i="3"/>
  <c r="U13" i="3"/>
  <c r="T13" i="3"/>
  <c r="S13" i="3"/>
  <c r="R13" i="3"/>
  <c r="AC12" i="3"/>
  <c r="AB12" i="3"/>
  <c r="AA12" i="3"/>
  <c r="Z12" i="3"/>
  <c r="Y12" i="3"/>
  <c r="X12" i="3"/>
  <c r="W12" i="3"/>
  <c r="V12" i="3"/>
  <c r="U12" i="3"/>
  <c r="T12" i="3"/>
  <c r="S12" i="3"/>
  <c r="R12" i="3"/>
  <c r="AG82" i="2"/>
  <c r="AF82" i="2"/>
  <c r="AE82" i="2"/>
  <c r="AG78" i="2"/>
  <c r="AF78" i="2"/>
  <c r="AE78" i="2"/>
  <c r="AG73" i="2"/>
  <c r="AF73" i="2"/>
  <c r="AF70" i="2" s="1"/>
  <c r="AE73" i="2"/>
  <c r="AE70" i="2"/>
  <c r="AG67" i="2"/>
  <c r="AF67" i="2"/>
  <c r="AE67" i="2"/>
  <c r="AE57" i="2" s="1"/>
  <c r="AG64" i="2"/>
  <c r="AF64" i="2"/>
  <c r="AE64" i="2"/>
  <c r="AG59" i="2"/>
  <c r="AF59" i="2"/>
  <c r="AF57" i="2" s="1"/>
  <c r="AE59" i="2"/>
  <c r="AG52" i="2"/>
  <c r="AF52" i="2"/>
  <c r="AE52" i="2"/>
  <c r="AG48" i="2"/>
  <c r="AF48" i="2"/>
  <c r="AE48" i="2"/>
  <c r="AG43" i="2"/>
  <c r="AF43" i="2"/>
  <c r="AE43" i="2"/>
  <c r="AG38" i="2"/>
  <c r="AF38" i="2"/>
  <c r="AE38" i="2"/>
  <c r="AG34" i="2"/>
  <c r="AF34" i="2"/>
  <c r="AF32" i="2" s="1"/>
  <c r="AE34" i="2"/>
  <c r="AE32" i="2"/>
  <c r="AE31" i="2" s="1"/>
  <c r="AG22" i="2"/>
  <c r="AG14" i="2" s="1"/>
  <c r="AG30" i="2" s="1"/>
  <c r="AF22" i="2"/>
  <c r="AE22" i="2"/>
  <c r="AG19" i="2"/>
  <c r="AF19" i="2"/>
  <c r="AE19" i="2"/>
  <c r="AG15" i="2"/>
  <c r="AF15" i="2"/>
  <c r="AE15" i="2"/>
  <c r="AG13" i="2"/>
  <c r="AF13" i="2"/>
  <c r="AE13" i="2"/>
  <c r="AG12" i="2"/>
  <c r="AF12" i="2"/>
  <c r="AE12" i="2"/>
  <c r="AG107" i="1"/>
  <c r="AF107" i="1"/>
  <c r="AG103" i="1"/>
  <c r="AC42" i="3" s="1"/>
  <c r="AF103" i="1"/>
  <c r="AB42" i="3" s="1"/>
  <c r="AG96" i="1"/>
  <c r="AF96" i="1"/>
  <c r="AG92" i="1"/>
  <c r="AF92" i="1"/>
  <c r="AF91" i="1" s="1"/>
  <c r="AG88" i="1"/>
  <c r="AF88" i="1"/>
  <c r="AB40" i="3" s="1"/>
  <c r="AG76" i="1"/>
  <c r="AF76" i="1"/>
  <c r="AG72" i="1"/>
  <c r="AG71" i="1" s="1"/>
  <c r="AF72" i="1"/>
  <c r="AG69" i="1"/>
  <c r="AF69" i="1"/>
  <c r="AG61" i="1"/>
  <c r="AF61" i="1"/>
  <c r="AG58" i="1"/>
  <c r="AF58" i="1"/>
  <c r="AG54" i="1"/>
  <c r="AG53" i="1" s="1"/>
  <c r="AF54" i="1"/>
  <c r="AG47" i="1"/>
  <c r="AF47" i="1"/>
  <c r="AC23" i="3" s="1"/>
  <c r="AG40" i="1"/>
  <c r="AF40" i="1"/>
  <c r="AC20" i="3" s="1"/>
  <c r="AG37" i="1"/>
  <c r="AF37" i="1"/>
  <c r="AG33" i="1"/>
  <c r="AF33" i="1"/>
  <c r="AG23" i="1"/>
  <c r="AF23" i="1"/>
  <c r="AB33" i="3" s="1"/>
  <c r="AG17" i="1"/>
  <c r="AG16" i="1" s="1"/>
  <c r="AF17" i="1"/>
  <c r="AF16" i="1" s="1"/>
  <c r="W86" i="2" l="1"/>
  <c r="W90" i="2" s="1"/>
  <c r="Z55" i="2"/>
  <c r="Z86" i="2" s="1"/>
  <c r="Z90" i="2" s="1"/>
  <c r="AC55" i="2"/>
  <c r="AC86" i="2" s="1"/>
  <c r="AC90" i="2" s="1"/>
  <c r="V56" i="2"/>
  <c r="V87" i="2" s="1"/>
  <c r="V91" i="2" s="1"/>
  <c r="AD56" i="2"/>
  <c r="AD87" i="2" s="1"/>
  <c r="AD91" i="2" s="1"/>
  <c r="Y56" i="2"/>
  <c r="Y87" i="2" s="1"/>
  <c r="Y91" i="2" s="1"/>
  <c r="X87" i="2"/>
  <c r="X91" i="2" s="1"/>
  <c r="AB56" i="2"/>
  <c r="AB87" i="2" s="1"/>
  <c r="AB91" i="2" s="1"/>
  <c r="AA86" i="2"/>
  <c r="AA90" i="2" s="1"/>
  <c r="AD86" i="2"/>
  <c r="AD90" i="2" s="1"/>
  <c r="AC87" i="2"/>
  <c r="AC91" i="2" s="1"/>
  <c r="X55" i="2"/>
  <c r="X86" i="2" s="1"/>
  <c r="X90" i="2" s="1"/>
  <c r="AB86" i="2"/>
  <c r="AB90" i="2" s="1"/>
  <c r="Z87" i="2"/>
  <c r="Z91" i="2" s="1"/>
  <c r="AF31" i="2"/>
  <c r="AF56" i="2" s="1"/>
  <c r="AF87" i="2" s="1"/>
  <c r="AF91" i="2" s="1"/>
  <c r="AE15" i="1"/>
  <c r="AB32" i="3"/>
  <c r="Z36" i="3"/>
  <c r="X101" i="1"/>
  <c r="X70" i="1" s="1"/>
  <c r="Y26" i="3"/>
  <c r="V23" i="3"/>
  <c r="AB23" i="3"/>
  <c r="AC33" i="3"/>
  <c r="S41" i="3"/>
  <c r="X41" i="3"/>
  <c r="AC41" i="3"/>
  <c r="AA42" i="3"/>
  <c r="Z45" i="1"/>
  <c r="U36" i="3"/>
  <c r="Y36" i="3"/>
  <c r="V26" i="3"/>
  <c r="Z26" i="3"/>
  <c r="AC40" i="3"/>
  <c r="T41" i="3"/>
  <c r="W42" i="3"/>
  <c r="W32" i="1"/>
  <c r="W15" i="1" s="1"/>
  <c r="W14" i="1" s="1"/>
  <c r="AA32" i="1"/>
  <c r="AA15" i="1" s="1"/>
  <c r="AE32" i="1"/>
  <c r="AA35" i="3" s="1"/>
  <c r="X71" i="1"/>
  <c r="AB71" i="1"/>
  <c r="T40" i="3"/>
  <c r="X40" i="3"/>
  <c r="V91" i="1"/>
  <c r="AB101" i="1"/>
  <c r="V36" i="3"/>
  <c r="Y70" i="1"/>
  <c r="AF32" i="1"/>
  <c r="AB20" i="3"/>
  <c r="AC26" i="3"/>
  <c r="AF71" i="1"/>
  <c r="Z23" i="3"/>
  <c r="AA41" i="3"/>
  <c r="S42" i="3"/>
  <c r="X32" i="1"/>
  <c r="U35" i="3" s="1"/>
  <c r="AB32" i="1"/>
  <c r="Y35" i="3" s="1"/>
  <c r="T20" i="3"/>
  <c r="X20" i="3"/>
  <c r="V15" i="1"/>
  <c r="V14" i="1" s="1"/>
  <c r="S32" i="3"/>
  <c r="AD15" i="1"/>
  <c r="AD14" i="1" s="1"/>
  <c r="AA32" i="3"/>
  <c r="T36" i="3"/>
  <c r="S36" i="3"/>
  <c r="AA36" i="3"/>
  <c r="W45" i="1"/>
  <c r="AA45" i="1"/>
  <c r="AE45" i="1"/>
  <c r="W70" i="1"/>
  <c r="AA70" i="1"/>
  <c r="AE70" i="1"/>
  <c r="X15" i="1"/>
  <c r="W32" i="3"/>
  <c r="Z15" i="1"/>
  <c r="Z14" i="1" s="1"/>
  <c r="W36" i="3"/>
  <c r="X36" i="3"/>
  <c r="AC70" i="1"/>
  <c r="AE14" i="1"/>
  <c r="Y15" i="1"/>
  <c r="Y14" i="1" s="1"/>
  <c r="V32" i="3"/>
  <c r="AC15" i="1"/>
  <c r="AC14" i="1" s="1"/>
  <c r="Z32" i="3"/>
  <c r="T26" i="3"/>
  <c r="X26" i="3"/>
  <c r="T32" i="3"/>
  <c r="X32" i="3"/>
  <c r="U41" i="3"/>
  <c r="Y41" i="3"/>
  <c r="T23" i="3"/>
  <c r="X23" i="3"/>
  <c r="U32" i="3"/>
  <c r="Y32" i="3"/>
  <c r="T33" i="3"/>
  <c r="X33" i="3"/>
  <c r="V35" i="3"/>
  <c r="Z35" i="3"/>
  <c r="X45" i="1"/>
  <c r="AB45" i="1"/>
  <c r="V101" i="1"/>
  <c r="V70" i="1" s="1"/>
  <c r="Z101" i="1"/>
  <c r="Z70" i="1" s="1"/>
  <c r="AD101" i="1"/>
  <c r="AD70" i="1" s="1"/>
  <c r="AG32" i="2"/>
  <c r="AG31" i="2" s="1"/>
  <c r="AG55" i="2" s="1"/>
  <c r="AG57" i="2"/>
  <c r="AE14" i="2"/>
  <c r="AE30" i="2" s="1"/>
  <c r="AE55" i="2" s="1"/>
  <c r="AG70" i="2"/>
  <c r="AF14" i="2"/>
  <c r="AF30" i="2" s="1"/>
  <c r="AF55" i="2" s="1"/>
  <c r="AE56" i="2"/>
  <c r="AG56" i="2"/>
  <c r="AG101" i="1"/>
  <c r="AG45" i="1"/>
  <c r="AF53" i="1"/>
  <c r="AC36" i="3" s="1"/>
  <c r="AG32" i="1"/>
  <c r="AG91" i="1"/>
  <c r="AG70" i="1" s="1"/>
  <c r="AF101" i="1"/>
  <c r="AF70" i="1" s="1"/>
  <c r="D82" i="2"/>
  <c r="D78" i="2"/>
  <c r="D73" i="2"/>
  <c r="D67" i="2"/>
  <c r="D64" i="2"/>
  <c r="D59" i="2"/>
  <c r="D52" i="2"/>
  <c r="D48" i="2"/>
  <c r="D43" i="2"/>
  <c r="D38" i="2"/>
  <c r="D32" i="2" s="1"/>
  <c r="D31" i="2" s="1"/>
  <c r="D34" i="2"/>
  <c r="D22" i="2"/>
  <c r="D19" i="2"/>
  <c r="D15" i="2"/>
  <c r="D13" i="2"/>
  <c r="D12" i="2"/>
  <c r="D107" i="1"/>
  <c r="D103" i="1"/>
  <c r="D101" i="1" s="1"/>
  <c r="D96" i="1"/>
  <c r="D92" i="1"/>
  <c r="D91" i="1" s="1"/>
  <c r="D88" i="1"/>
  <c r="D76" i="1"/>
  <c r="D72" i="1"/>
  <c r="D71" i="1" s="1"/>
  <c r="D69" i="1"/>
  <c r="D61" i="1"/>
  <c r="D58" i="1"/>
  <c r="D54" i="1"/>
  <c r="D47" i="1"/>
  <c r="D40" i="1"/>
  <c r="D37" i="1"/>
  <c r="D33" i="1"/>
  <c r="D23" i="1"/>
  <c r="D17" i="1"/>
  <c r="D16" i="1" s="1"/>
  <c r="Y86" i="2" l="1"/>
  <c r="Y90" i="2" s="1"/>
  <c r="V86" i="2"/>
  <c r="V90" i="2" s="1"/>
  <c r="AE87" i="2"/>
  <c r="AE91" i="2" s="1"/>
  <c r="D70" i="2"/>
  <c r="AA37" i="3"/>
  <c r="U37" i="3"/>
  <c r="V37" i="3"/>
  <c r="AB70" i="1"/>
  <c r="T35" i="3"/>
  <c r="AC35" i="3"/>
  <c r="AC37" i="3" s="1"/>
  <c r="S35" i="3"/>
  <c r="S37" i="3" s="1"/>
  <c r="W35" i="3"/>
  <c r="W37" i="3" s="1"/>
  <c r="AG15" i="1"/>
  <c r="AG14" i="1" s="1"/>
  <c r="AF45" i="1"/>
  <c r="Y37" i="3"/>
  <c r="X35" i="3"/>
  <c r="AA14" i="1"/>
  <c r="AA115" i="1" s="1"/>
  <c r="AB15" i="1"/>
  <c r="AB14" i="1" s="1"/>
  <c r="AB36" i="3"/>
  <c r="AF15" i="1"/>
  <c r="AB35" i="3"/>
  <c r="AA116" i="1"/>
  <c r="Y115" i="1"/>
  <c r="Y116" i="1"/>
  <c r="T37" i="3"/>
  <c r="Z116" i="1"/>
  <c r="Z115" i="1"/>
  <c r="AD115" i="1"/>
  <c r="AD116" i="1"/>
  <c r="Z37" i="3"/>
  <c r="AE116" i="1"/>
  <c r="AE115" i="1"/>
  <c r="X14" i="1"/>
  <c r="V116" i="1"/>
  <c r="V115" i="1"/>
  <c r="X37" i="3"/>
  <c r="AC115" i="1"/>
  <c r="AC116" i="1"/>
  <c r="W116" i="1"/>
  <c r="W115" i="1"/>
  <c r="AG87" i="2"/>
  <c r="AG91" i="2" s="1"/>
  <c r="D57" i="2"/>
  <c r="AE86" i="2"/>
  <c r="AF86" i="2"/>
  <c r="AG86" i="2"/>
  <c r="AG116" i="1"/>
  <c r="AG115" i="1"/>
  <c r="D32" i="1"/>
  <c r="D53" i="1"/>
  <c r="D45" i="1" s="1"/>
  <c r="D14" i="2"/>
  <c r="D30" i="2" s="1"/>
  <c r="D55" i="2" s="1"/>
  <c r="D15" i="1"/>
  <c r="D14" i="1" s="1"/>
  <c r="D70" i="1"/>
  <c r="G24" i="3"/>
  <c r="F18" i="3"/>
  <c r="F17" i="3"/>
  <c r="F12" i="2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Q24" i="3"/>
  <c r="P24" i="3"/>
  <c r="O24" i="3"/>
  <c r="N24" i="3"/>
  <c r="M24" i="3"/>
  <c r="L24" i="3"/>
  <c r="K24" i="3"/>
  <c r="J24" i="3"/>
  <c r="I24" i="3"/>
  <c r="H24" i="3"/>
  <c r="F24" i="3"/>
  <c r="E24" i="3"/>
  <c r="D24" i="3"/>
  <c r="C24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Q18" i="3"/>
  <c r="P18" i="3"/>
  <c r="O18" i="3"/>
  <c r="N18" i="3"/>
  <c r="M18" i="3"/>
  <c r="L18" i="3"/>
  <c r="K18" i="3"/>
  <c r="J18" i="3"/>
  <c r="I18" i="3"/>
  <c r="H18" i="3"/>
  <c r="G18" i="3"/>
  <c r="E18" i="3"/>
  <c r="D18" i="3"/>
  <c r="Q17" i="3"/>
  <c r="P17" i="3"/>
  <c r="O17" i="3"/>
  <c r="N17" i="3"/>
  <c r="M17" i="3"/>
  <c r="L17" i="3"/>
  <c r="K17" i="3"/>
  <c r="J17" i="3"/>
  <c r="I17" i="3"/>
  <c r="H17" i="3"/>
  <c r="G17" i="3"/>
  <c r="E17" i="3"/>
  <c r="D17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B37" i="3" l="1"/>
  <c r="X39" i="3"/>
  <c r="X43" i="3" s="1"/>
  <c r="X15" i="3"/>
  <c r="X19" i="3" s="1"/>
  <c r="X30" i="3" s="1"/>
  <c r="Y39" i="3"/>
  <c r="Y43" i="3" s="1"/>
  <c r="Y15" i="3"/>
  <c r="Y19" i="3" s="1"/>
  <c r="Y30" i="3" s="1"/>
  <c r="AE90" i="2"/>
  <c r="AA39" i="3" s="1"/>
  <c r="AA43" i="3" s="1"/>
  <c r="AA15" i="3"/>
  <c r="AA19" i="3" s="1"/>
  <c r="AA30" i="3" s="1"/>
  <c r="AA46" i="3"/>
  <c r="AG90" i="2"/>
  <c r="AC39" i="3" s="1"/>
  <c r="AC43" i="3" s="1"/>
  <c r="AC15" i="3"/>
  <c r="AC19" i="3" s="1"/>
  <c r="AC30" i="3" s="1"/>
  <c r="D56" i="2"/>
  <c r="Z39" i="3"/>
  <c r="Z43" i="3" s="1"/>
  <c r="Z46" i="3" s="1"/>
  <c r="Z15" i="3"/>
  <c r="Z19" i="3" s="1"/>
  <c r="Z30" i="3" s="1"/>
  <c r="AF90" i="2"/>
  <c r="AB39" i="3" s="1"/>
  <c r="AB43" i="3" s="1"/>
  <c r="AB15" i="3"/>
  <c r="AB19" i="3" s="1"/>
  <c r="AB30" i="3" s="1"/>
  <c r="AB46" i="3" s="1"/>
  <c r="AF14" i="1"/>
  <c r="X115" i="1"/>
  <c r="X116" i="1"/>
  <c r="AB115" i="1"/>
  <c r="AB116" i="1"/>
  <c r="D87" i="2"/>
  <c r="D91" i="2" s="1"/>
  <c r="D86" i="2"/>
  <c r="D90" i="2" s="1"/>
  <c r="D116" i="1"/>
  <c r="D115" i="1"/>
  <c r="AC46" i="3" l="1"/>
  <c r="X46" i="3"/>
  <c r="Y46" i="3"/>
  <c r="W39" i="3"/>
  <c r="W43" i="3" s="1"/>
  <c r="W15" i="3"/>
  <c r="W19" i="3" s="1"/>
  <c r="W30" i="3" s="1"/>
  <c r="AF116" i="1"/>
  <c r="AF115" i="1"/>
  <c r="W46" i="3" l="1"/>
  <c r="U15" i="3"/>
  <c r="U19" i="3" s="1"/>
  <c r="U30" i="3" s="1"/>
  <c r="U39" i="3" l="1"/>
  <c r="U43" i="3" s="1"/>
  <c r="U46" i="3" s="1"/>
  <c r="V39" i="3"/>
  <c r="V43" i="3" s="1"/>
  <c r="V15" i="3"/>
  <c r="V19" i="3" s="1"/>
  <c r="V30" i="3" s="1"/>
  <c r="V46" i="3" s="1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0" i="3"/>
  <c r="A10" i="3"/>
  <c r="B8" i="3"/>
  <c r="A8" i="3"/>
  <c r="B4" i="3"/>
  <c r="G19" i="2" l="1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O12" i="2" l="1"/>
  <c r="P12" i="2"/>
  <c r="Q12" i="2"/>
  <c r="R12" i="2"/>
  <c r="S12" i="2"/>
  <c r="T12" i="2"/>
  <c r="U12" i="2"/>
  <c r="T69" i="1"/>
  <c r="U69" i="1"/>
  <c r="T72" i="1"/>
  <c r="U72" i="1"/>
  <c r="T76" i="1"/>
  <c r="U76" i="1"/>
  <c r="T88" i="1"/>
  <c r="U88" i="1"/>
  <c r="R40" i="3" s="1"/>
  <c r="T92" i="1"/>
  <c r="U92" i="1"/>
  <c r="R41" i="3" s="1"/>
  <c r="T96" i="1"/>
  <c r="U96" i="1"/>
  <c r="T103" i="1"/>
  <c r="U103" i="1"/>
  <c r="R42" i="3" s="1"/>
  <c r="T107" i="1"/>
  <c r="U107" i="1"/>
  <c r="T17" i="1"/>
  <c r="T16" i="1" s="1"/>
  <c r="U17" i="1"/>
  <c r="U16" i="1" s="1"/>
  <c r="R32" i="3" s="1"/>
  <c r="T23" i="1"/>
  <c r="U23" i="1"/>
  <c r="R33" i="3" s="1"/>
  <c r="T33" i="1"/>
  <c r="U33" i="1"/>
  <c r="T37" i="1"/>
  <c r="U37" i="1"/>
  <c r="T40" i="1"/>
  <c r="U40" i="1"/>
  <c r="T47" i="1"/>
  <c r="U47" i="1"/>
  <c r="R23" i="3" s="1"/>
  <c r="T54" i="1"/>
  <c r="U54" i="1"/>
  <c r="T58" i="1"/>
  <c r="U58" i="1"/>
  <c r="T61" i="1"/>
  <c r="U61" i="1"/>
  <c r="T15" i="2"/>
  <c r="U15" i="2"/>
  <c r="T19" i="2"/>
  <c r="U19" i="2"/>
  <c r="T22" i="2"/>
  <c r="U22" i="2"/>
  <c r="T34" i="2"/>
  <c r="U34" i="2"/>
  <c r="T38" i="2"/>
  <c r="U38" i="2"/>
  <c r="T43" i="2"/>
  <c r="U43" i="2"/>
  <c r="T48" i="2"/>
  <c r="U48" i="2"/>
  <c r="T52" i="2"/>
  <c r="U52" i="2"/>
  <c r="T59" i="2"/>
  <c r="U59" i="2"/>
  <c r="T64" i="2"/>
  <c r="U64" i="2"/>
  <c r="T67" i="2"/>
  <c r="U67" i="2"/>
  <c r="T73" i="2"/>
  <c r="U73" i="2"/>
  <c r="T78" i="2"/>
  <c r="U78" i="2"/>
  <c r="T82" i="2"/>
  <c r="U82" i="2"/>
  <c r="B10" i="2"/>
  <c r="B8" i="2"/>
  <c r="A10" i="2"/>
  <c r="A8" i="2"/>
  <c r="E13" i="2"/>
  <c r="G12" i="2"/>
  <c r="H12" i="2"/>
  <c r="I12" i="2"/>
  <c r="J12" i="2"/>
  <c r="K12" i="2"/>
  <c r="L12" i="2"/>
  <c r="M12" i="2"/>
  <c r="N12" i="2"/>
  <c r="E12" i="2"/>
  <c r="B4" i="2"/>
  <c r="E15" i="2"/>
  <c r="E19" i="2"/>
  <c r="E22" i="2"/>
  <c r="E34" i="2"/>
  <c r="E38" i="2"/>
  <c r="E43" i="2"/>
  <c r="E48" i="2"/>
  <c r="E52" i="2"/>
  <c r="E59" i="2"/>
  <c r="E64" i="2"/>
  <c r="E67" i="2"/>
  <c r="E73" i="2"/>
  <c r="E78" i="2"/>
  <c r="E82" i="2"/>
  <c r="E69" i="1"/>
  <c r="E17" i="1"/>
  <c r="E16" i="1" s="1"/>
  <c r="E23" i="1"/>
  <c r="E33" i="1"/>
  <c r="E37" i="1"/>
  <c r="E40" i="1"/>
  <c r="E47" i="1"/>
  <c r="E54" i="1"/>
  <c r="E58" i="1"/>
  <c r="E61" i="1"/>
  <c r="E72" i="1"/>
  <c r="E76" i="1"/>
  <c r="E88" i="1"/>
  <c r="E92" i="1"/>
  <c r="E96" i="1"/>
  <c r="E103" i="1"/>
  <c r="E107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F17" i="1"/>
  <c r="F16" i="1" s="1"/>
  <c r="F23" i="1"/>
  <c r="F33" i="1"/>
  <c r="F37" i="1"/>
  <c r="F40" i="1"/>
  <c r="F47" i="1"/>
  <c r="F54" i="1"/>
  <c r="F58" i="1"/>
  <c r="F61" i="1"/>
  <c r="F72" i="1"/>
  <c r="F76" i="1"/>
  <c r="F88" i="1"/>
  <c r="F92" i="1"/>
  <c r="F96" i="1"/>
  <c r="F103" i="1"/>
  <c r="F107" i="1"/>
  <c r="H17" i="1"/>
  <c r="H16" i="1" s="1"/>
  <c r="H23" i="1"/>
  <c r="H33" i="1"/>
  <c r="H37" i="1"/>
  <c r="H40" i="1"/>
  <c r="H47" i="1"/>
  <c r="H54" i="1"/>
  <c r="H58" i="1"/>
  <c r="H61" i="1"/>
  <c r="H72" i="1"/>
  <c r="H76" i="1"/>
  <c r="H88" i="1"/>
  <c r="H92" i="1"/>
  <c r="H96" i="1"/>
  <c r="H103" i="1"/>
  <c r="H107" i="1"/>
  <c r="K17" i="1"/>
  <c r="K16" i="1" s="1"/>
  <c r="K23" i="1"/>
  <c r="K33" i="1"/>
  <c r="K37" i="1"/>
  <c r="K40" i="1"/>
  <c r="K47" i="1"/>
  <c r="K54" i="1"/>
  <c r="K58" i="1"/>
  <c r="K61" i="1"/>
  <c r="K72" i="1"/>
  <c r="K76" i="1"/>
  <c r="K88" i="1"/>
  <c r="K92" i="1"/>
  <c r="K96" i="1"/>
  <c r="K103" i="1"/>
  <c r="K107" i="1"/>
  <c r="O17" i="1"/>
  <c r="O16" i="1" s="1"/>
  <c r="O23" i="1"/>
  <c r="O33" i="1"/>
  <c r="O37" i="1"/>
  <c r="O40" i="1"/>
  <c r="O47" i="1"/>
  <c r="O54" i="1"/>
  <c r="O58" i="1"/>
  <c r="O61" i="1"/>
  <c r="O72" i="1"/>
  <c r="O76" i="1"/>
  <c r="O88" i="1"/>
  <c r="O92" i="1"/>
  <c r="O96" i="1"/>
  <c r="O103" i="1"/>
  <c r="O107" i="1"/>
  <c r="P17" i="1"/>
  <c r="P16" i="1" s="1"/>
  <c r="P23" i="1"/>
  <c r="P33" i="1"/>
  <c r="P37" i="1"/>
  <c r="P40" i="1"/>
  <c r="P47" i="1"/>
  <c r="P54" i="1"/>
  <c r="P58" i="1"/>
  <c r="P61" i="1"/>
  <c r="P72" i="1"/>
  <c r="P76" i="1"/>
  <c r="P88" i="1"/>
  <c r="L40" i="3" s="1"/>
  <c r="P92" i="1"/>
  <c r="L41" i="3" s="1"/>
  <c r="P96" i="1"/>
  <c r="P103" i="1"/>
  <c r="L42" i="3" s="1"/>
  <c r="P107" i="1"/>
  <c r="Q17" i="1"/>
  <c r="Q16" i="1" s="1"/>
  <c r="Q23" i="1"/>
  <c r="Q33" i="1"/>
  <c r="Q37" i="1"/>
  <c r="Q40" i="1"/>
  <c r="Q47" i="1"/>
  <c r="Q54" i="1"/>
  <c r="Q58" i="1"/>
  <c r="Q61" i="1"/>
  <c r="Q72" i="1"/>
  <c r="Q76" i="1"/>
  <c r="Q88" i="1"/>
  <c r="M40" i="3" s="1"/>
  <c r="Q92" i="1"/>
  <c r="M41" i="3" s="1"/>
  <c r="Q96" i="1"/>
  <c r="Q103" i="1"/>
  <c r="M42" i="3" s="1"/>
  <c r="Q107" i="1"/>
  <c r="R17" i="1"/>
  <c r="R16" i="1" s="1"/>
  <c r="R23" i="1"/>
  <c r="R33" i="1"/>
  <c r="R37" i="1"/>
  <c r="R40" i="1"/>
  <c r="R47" i="1"/>
  <c r="R54" i="1"/>
  <c r="R58" i="1"/>
  <c r="R61" i="1"/>
  <c r="R72" i="1"/>
  <c r="R76" i="1"/>
  <c r="R88" i="1"/>
  <c r="N40" i="3" s="1"/>
  <c r="R92" i="1"/>
  <c r="N41" i="3" s="1"/>
  <c r="R96" i="1"/>
  <c r="R103" i="1"/>
  <c r="N42" i="3" s="1"/>
  <c r="R107" i="1"/>
  <c r="S17" i="1"/>
  <c r="S16" i="1" s="1"/>
  <c r="S23" i="1"/>
  <c r="S33" i="1"/>
  <c r="S37" i="1"/>
  <c r="S40" i="1"/>
  <c r="S47" i="1"/>
  <c r="S54" i="1"/>
  <c r="S58" i="1"/>
  <c r="S61" i="1"/>
  <c r="S72" i="1"/>
  <c r="S76" i="1"/>
  <c r="S88" i="1"/>
  <c r="O40" i="3" s="1"/>
  <c r="S92" i="1"/>
  <c r="S96" i="1"/>
  <c r="S103" i="1"/>
  <c r="S107" i="1"/>
  <c r="N17" i="1"/>
  <c r="N16" i="1" s="1"/>
  <c r="N23" i="1"/>
  <c r="K33" i="3" s="1"/>
  <c r="N33" i="1"/>
  <c r="N37" i="1"/>
  <c r="N40" i="1"/>
  <c r="N47" i="1"/>
  <c r="K23" i="3" s="1"/>
  <c r="N54" i="1"/>
  <c r="N58" i="1"/>
  <c r="N61" i="1"/>
  <c r="J73" i="2"/>
  <c r="Q15" i="2"/>
  <c r="Q19" i="2"/>
  <c r="Q22" i="2"/>
  <c r="R15" i="2"/>
  <c r="R19" i="2"/>
  <c r="R22" i="2"/>
  <c r="S15" i="2"/>
  <c r="S19" i="2"/>
  <c r="S22" i="2"/>
  <c r="Q34" i="2"/>
  <c r="Q38" i="2"/>
  <c r="Q43" i="2"/>
  <c r="Q48" i="2"/>
  <c r="Q52" i="2"/>
  <c r="R34" i="2"/>
  <c r="R38" i="2"/>
  <c r="R43" i="2"/>
  <c r="R48" i="2"/>
  <c r="R52" i="2"/>
  <c r="S34" i="2"/>
  <c r="S38" i="2"/>
  <c r="S43" i="2"/>
  <c r="S48" i="2"/>
  <c r="S52" i="2"/>
  <c r="Q59" i="2"/>
  <c r="Q64" i="2"/>
  <c r="Q67" i="2"/>
  <c r="R59" i="2"/>
  <c r="R64" i="2"/>
  <c r="R67" i="2"/>
  <c r="S59" i="2"/>
  <c r="S64" i="2"/>
  <c r="S67" i="2"/>
  <c r="Q73" i="2"/>
  <c r="Q78" i="2"/>
  <c r="R73" i="2"/>
  <c r="R78" i="2"/>
  <c r="S73" i="2"/>
  <c r="S78" i="2"/>
  <c r="Q82" i="2"/>
  <c r="R82" i="2"/>
  <c r="S82" i="2"/>
  <c r="F15" i="2"/>
  <c r="F19" i="2"/>
  <c r="F22" i="2"/>
  <c r="G15" i="2"/>
  <c r="G22" i="2"/>
  <c r="H15" i="2"/>
  <c r="H19" i="2"/>
  <c r="H22" i="2"/>
  <c r="I15" i="2"/>
  <c r="I19" i="2"/>
  <c r="I22" i="2"/>
  <c r="J15" i="2"/>
  <c r="J19" i="2"/>
  <c r="J22" i="2"/>
  <c r="K15" i="2"/>
  <c r="K19" i="2"/>
  <c r="K22" i="2"/>
  <c r="L15" i="2"/>
  <c r="L19" i="2"/>
  <c r="L22" i="2"/>
  <c r="M15" i="2"/>
  <c r="M19" i="2"/>
  <c r="M22" i="2"/>
  <c r="N15" i="2"/>
  <c r="N19" i="2"/>
  <c r="N22" i="2"/>
  <c r="O15" i="2"/>
  <c r="O19" i="2"/>
  <c r="O22" i="2"/>
  <c r="P15" i="2"/>
  <c r="P19" i="2"/>
  <c r="P22" i="2"/>
  <c r="F34" i="2"/>
  <c r="F38" i="2"/>
  <c r="F43" i="2"/>
  <c r="F48" i="2"/>
  <c r="F52" i="2"/>
  <c r="G34" i="2"/>
  <c r="G38" i="2"/>
  <c r="G43" i="2"/>
  <c r="G48" i="2"/>
  <c r="G52" i="2"/>
  <c r="H34" i="2"/>
  <c r="H38" i="2"/>
  <c r="H43" i="2"/>
  <c r="H48" i="2"/>
  <c r="H52" i="2"/>
  <c r="I34" i="2"/>
  <c r="I38" i="2"/>
  <c r="I43" i="2"/>
  <c r="I48" i="2"/>
  <c r="I52" i="2"/>
  <c r="J34" i="2"/>
  <c r="J38" i="2"/>
  <c r="J43" i="2"/>
  <c r="J48" i="2"/>
  <c r="J52" i="2"/>
  <c r="K34" i="2"/>
  <c r="K38" i="2"/>
  <c r="K43" i="2"/>
  <c r="K48" i="2"/>
  <c r="K52" i="2"/>
  <c r="L34" i="2"/>
  <c r="L38" i="2"/>
  <c r="L43" i="2"/>
  <c r="L48" i="2"/>
  <c r="L52" i="2"/>
  <c r="M34" i="2"/>
  <c r="M38" i="2"/>
  <c r="M43" i="2"/>
  <c r="M48" i="2"/>
  <c r="M52" i="2"/>
  <c r="N34" i="2"/>
  <c r="N38" i="2"/>
  <c r="N43" i="2"/>
  <c r="N48" i="2"/>
  <c r="N52" i="2"/>
  <c r="O34" i="2"/>
  <c r="O38" i="2"/>
  <c r="O43" i="2"/>
  <c r="O48" i="2"/>
  <c r="O52" i="2"/>
  <c r="P34" i="2"/>
  <c r="P38" i="2"/>
  <c r="P43" i="2"/>
  <c r="P48" i="2"/>
  <c r="P52" i="2"/>
  <c r="F59" i="2"/>
  <c r="F64" i="2"/>
  <c r="F67" i="2"/>
  <c r="G59" i="2"/>
  <c r="G64" i="2"/>
  <c r="G67" i="2"/>
  <c r="H59" i="2"/>
  <c r="H64" i="2"/>
  <c r="H67" i="2"/>
  <c r="I59" i="2"/>
  <c r="I64" i="2"/>
  <c r="I67" i="2"/>
  <c r="J59" i="2"/>
  <c r="J64" i="2"/>
  <c r="J67" i="2"/>
  <c r="K59" i="2"/>
  <c r="K64" i="2"/>
  <c r="K67" i="2"/>
  <c r="L59" i="2"/>
  <c r="L64" i="2"/>
  <c r="L67" i="2"/>
  <c r="M59" i="2"/>
  <c r="M64" i="2"/>
  <c r="M67" i="2"/>
  <c r="N59" i="2"/>
  <c r="N64" i="2"/>
  <c r="N67" i="2"/>
  <c r="O59" i="2"/>
  <c r="O64" i="2"/>
  <c r="O67" i="2"/>
  <c r="P59" i="2"/>
  <c r="P64" i="2"/>
  <c r="P67" i="2"/>
  <c r="F73" i="2"/>
  <c r="F78" i="2"/>
  <c r="G73" i="2"/>
  <c r="G78" i="2"/>
  <c r="H73" i="2"/>
  <c r="H78" i="2"/>
  <c r="I73" i="2"/>
  <c r="I78" i="2"/>
  <c r="J78" i="2"/>
  <c r="K73" i="2"/>
  <c r="K78" i="2"/>
  <c r="L73" i="2"/>
  <c r="L78" i="2"/>
  <c r="M73" i="2"/>
  <c r="M78" i="2"/>
  <c r="N73" i="2"/>
  <c r="N78" i="2"/>
  <c r="O73" i="2"/>
  <c r="O78" i="2"/>
  <c r="P73" i="2"/>
  <c r="P78" i="2"/>
  <c r="F82" i="2"/>
  <c r="G82" i="2"/>
  <c r="H82" i="2"/>
  <c r="I82" i="2"/>
  <c r="J82" i="2"/>
  <c r="K82" i="2"/>
  <c r="L82" i="2"/>
  <c r="M82" i="2"/>
  <c r="N82" i="2"/>
  <c r="O82" i="2"/>
  <c r="P82" i="2"/>
  <c r="G17" i="1"/>
  <c r="G16" i="1" s="1"/>
  <c r="G23" i="1"/>
  <c r="D33" i="3" s="1"/>
  <c r="G33" i="1"/>
  <c r="G37" i="1"/>
  <c r="G40" i="1"/>
  <c r="G47" i="1"/>
  <c r="D23" i="3" s="1"/>
  <c r="G54" i="1"/>
  <c r="G58" i="1"/>
  <c r="G61" i="1"/>
  <c r="G72" i="1"/>
  <c r="G76" i="1"/>
  <c r="G88" i="1"/>
  <c r="G92" i="1"/>
  <c r="G96" i="1"/>
  <c r="G103" i="1"/>
  <c r="G107" i="1"/>
  <c r="I17" i="1"/>
  <c r="I16" i="1" s="1"/>
  <c r="I23" i="1"/>
  <c r="I33" i="1"/>
  <c r="I37" i="1"/>
  <c r="I40" i="1"/>
  <c r="I47" i="1"/>
  <c r="I54" i="1"/>
  <c r="I58" i="1"/>
  <c r="I61" i="1"/>
  <c r="I72" i="1"/>
  <c r="I76" i="1"/>
  <c r="I88" i="1"/>
  <c r="I92" i="1"/>
  <c r="I96" i="1"/>
  <c r="I103" i="1"/>
  <c r="I107" i="1"/>
  <c r="J17" i="1"/>
  <c r="J16" i="1" s="1"/>
  <c r="J23" i="1"/>
  <c r="G33" i="3" s="1"/>
  <c r="J33" i="1"/>
  <c r="J37" i="1"/>
  <c r="J40" i="1"/>
  <c r="J47" i="1"/>
  <c r="G23" i="3" s="1"/>
  <c r="J54" i="1"/>
  <c r="J58" i="1"/>
  <c r="J61" i="1"/>
  <c r="J72" i="1"/>
  <c r="J76" i="1"/>
  <c r="J88" i="1"/>
  <c r="F40" i="3" s="1"/>
  <c r="J92" i="1"/>
  <c r="F41" i="3" s="1"/>
  <c r="J96" i="1"/>
  <c r="J103" i="1"/>
  <c r="F42" i="3" s="1"/>
  <c r="J107" i="1"/>
  <c r="L17" i="1"/>
  <c r="L16" i="1" s="1"/>
  <c r="L23" i="1"/>
  <c r="L33" i="1"/>
  <c r="L37" i="1"/>
  <c r="L40" i="1"/>
  <c r="L47" i="1"/>
  <c r="L54" i="1"/>
  <c r="L58" i="1"/>
  <c r="L61" i="1"/>
  <c r="L72" i="1"/>
  <c r="L76" i="1"/>
  <c r="L88" i="1"/>
  <c r="L92" i="1"/>
  <c r="L96" i="1"/>
  <c r="H26" i="3" s="1"/>
  <c r="L103" i="1"/>
  <c r="L107" i="1"/>
  <c r="M17" i="1"/>
  <c r="M16" i="1" s="1"/>
  <c r="M23" i="1"/>
  <c r="M33" i="1"/>
  <c r="M37" i="1"/>
  <c r="M40" i="1"/>
  <c r="M47" i="1"/>
  <c r="M54" i="1"/>
  <c r="M58" i="1"/>
  <c r="M61" i="1"/>
  <c r="M72" i="1"/>
  <c r="M76" i="1"/>
  <c r="M88" i="1"/>
  <c r="I40" i="3" s="1"/>
  <c r="M92" i="1"/>
  <c r="I41" i="3" s="1"/>
  <c r="M96" i="1"/>
  <c r="I26" i="3" s="1"/>
  <c r="M103" i="1"/>
  <c r="I42" i="3" s="1"/>
  <c r="M107" i="1"/>
  <c r="N72" i="1"/>
  <c r="N76" i="1"/>
  <c r="N88" i="1"/>
  <c r="J40" i="3" s="1"/>
  <c r="N92" i="1"/>
  <c r="N96" i="1"/>
  <c r="N103" i="1"/>
  <c r="N107" i="1"/>
  <c r="R20" i="3" l="1"/>
  <c r="R26" i="3"/>
  <c r="Q70" i="2"/>
  <c r="M71" i="1"/>
  <c r="L71" i="1"/>
  <c r="H41" i="3"/>
  <c r="C41" i="3"/>
  <c r="E41" i="3"/>
  <c r="E71" i="1"/>
  <c r="H40" i="3"/>
  <c r="E40" i="3"/>
  <c r="C40" i="3"/>
  <c r="N26" i="3"/>
  <c r="M26" i="3"/>
  <c r="L26" i="3"/>
  <c r="H42" i="3"/>
  <c r="E42" i="3"/>
  <c r="C42" i="3"/>
  <c r="S71" i="1"/>
  <c r="F26" i="3"/>
  <c r="J71" i="1"/>
  <c r="E26" i="3"/>
  <c r="I71" i="1"/>
  <c r="C26" i="3"/>
  <c r="G71" i="1"/>
  <c r="Q32" i="3"/>
  <c r="P23" i="3"/>
  <c r="P33" i="3"/>
  <c r="J23" i="3"/>
  <c r="J33" i="3"/>
  <c r="N71" i="1"/>
  <c r="J20" i="3"/>
  <c r="J26" i="3"/>
  <c r="R71" i="1"/>
  <c r="Q71" i="1"/>
  <c r="P71" i="1"/>
  <c r="O71" i="1"/>
  <c r="K71" i="1"/>
  <c r="H71" i="1"/>
  <c r="F71" i="1"/>
  <c r="Q26" i="3"/>
  <c r="U71" i="1"/>
  <c r="E14" i="2"/>
  <c r="E30" i="2" s="1"/>
  <c r="T71" i="1"/>
  <c r="Q40" i="3"/>
  <c r="P32" i="3"/>
  <c r="J32" i="3"/>
  <c r="G32" i="3"/>
  <c r="D32" i="3"/>
  <c r="I32" i="3"/>
  <c r="G20" i="3"/>
  <c r="F32" i="3"/>
  <c r="J41" i="3"/>
  <c r="O70" i="2"/>
  <c r="M70" i="2"/>
  <c r="O32" i="2"/>
  <c r="O31" i="2" s="1"/>
  <c r="K32" i="2"/>
  <c r="G32" i="2"/>
  <c r="O42" i="3"/>
  <c r="K40" i="3"/>
  <c r="G40" i="3"/>
  <c r="D40" i="3"/>
  <c r="Q23" i="3"/>
  <c r="Q33" i="3"/>
  <c r="P26" i="3"/>
  <c r="Q41" i="3"/>
  <c r="O26" i="3"/>
  <c r="K42" i="3"/>
  <c r="G42" i="3"/>
  <c r="D42" i="3"/>
  <c r="Q20" i="3"/>
  <c r="P41" i="3"/>
  <c r="J42" i="3"/>
  <c r="I23" i="3"/>
  <c r="I33" i="3"/>
  <c r="F23" i="3"/>
  <c r="F33" i="3"/>
  <c r="K20" i="3"/>
  <c r="K32" i="3"/>
  <c r="O41" i="3"/>
  <c r="P20" i="3"/>
  <c r="O23" i="3"/>
  <c r="O33" i="3"/>
  <c r="N23" i="3"/>
  <c r="N33" i="3"/>
  <c r="M23" i="3"/>
  <c r="M33" i="3"/>
  <c r="O91" i="1"/>
  <c r="K26" i="3"/>
  <c r="L23" i="3"/>
  <c r="L33" i="3"/>
  <c r="G26" i="3"/>
  <c r="H23" i="3"/>
  <c r="H33" i="3"/>
  <c r="D26" i="3"/>
  <c r="E23" i="3"/>
  <c r="E33" i="3"/>
  <c r="C23" i="3"/>
  <c r="C33" i="3"/>
  <c r="E32" i="2"/>
  <c r="E31" i="2" s="1"/>
  <c r="E56" i="2" s="1"/>
  <c r="Q42" i="3"/>
  <c r="P40" i="3"/>
  <c r="I20" i="3"/>
  <c r="F20" i="3"/>
  <c r="D20" i="3"/>
  <c r="O20" i="3"/>
  <c r="O32" i="3"/>
  <c r="N20" i="3"/>
  <c r="N32" i="3"/>
  <c r="M20" i="3"/>
  <c r="M32" i="3"/>
  <c r="K41" i="3"/>
  <c r="L20" i="3"/>
  <c r="L32" i="3"/>
  <c r="G41" i="3"/>
  <c r="H20" i="3"/>
  <c r="H32" i="3"/>
  <c r="D41" i="3"/>
  <c r="E20" i="3"/>
  <c r="E32" i="3"/>
  <c r="C20" i="3"/>
  <c r="C32" i="3"/>
  <c r="P42" i="3"/>
  <c r="G101" i="1"/>
  <c r="H70" i="2"/>
  <c r="N32" i="2"/>
  <c r="N31" i="2" s="1"/>
  <c r="J32" i="2"/>
  <c r="J31" i="2" s="1"/>
  <c r="R70" i="2"/>
  <c r="U70" i="2"/>
  <c r="N70" i="2"/>
  <c r="M32" i="2"/>
  <c r="M31" i="2" s="1"/>
  <c r="I32" i="2"/>
  <c r="I31" i="2" s="1"/>
  <c r="N14" i="2"/>
  <c r="N30" i="2" s="1"/>
  <c r="J14" i="2"/>
  <c r="J30" i="2" s="1"/>
  <c r="R57" i="2"/>
  <c r="U57" i="2"/>
  <c r="U14" i="2"/>
  <c r="U30" i="2" s="1"/>
  <c r="M91" i="1"/>
  <c r="S32" i="1"/>
  <c r="S15" i="1" s="1"/>
  <c r="L101" i="1"/>
  <c r="L53" i="1"/>
  <c r="L32" i="1"/>
  <c r="L15" i="1" s="1"/>
  <c r="J101" i="1"/>
  <c r="I53" i="1"/>
  <c r="I32" i="1"/>
  <c r="I15" i="1" s="1"/>
  <c r="Q53" i="1"/>
  <c r="K53" i="1"/>
  <c r="K45" i="1" s="1"/>
  <c r="G53" i="1"/>
  <c r="G32" i="1"/>
  <c r="S91" i="1"/>
  <c r="E91" i="1"/>
  <c r="T53" i="1"/>
  <c r="T32" i="1"/>
  <c r="T101" i="1"/>
  <c r="O32" i="1"/>
  <c r="O15" i="1" s="1"/>
  <c r="M32" i="1"/>
  <c r="L91" i="1"/>
  <c r="N32" i="1"/>
  <c r="S101" i="1"/>
  <c r="E101" i="1"/>
  <c r="F14" i="2"/>
  <c r="F30" i="2" s="1"/>
  <c r="F32" i="2"/>
  <c r="F31" i="2" s="1"/>
  <c r="J32" i="1"/>
  <c r="I101" i="1"/>
  <c r="P70" i="2"/>
  <c r="J70" i="2"/>
  <c r="R32" i="2"/>
  <c r="R31" i="2" s="1"/>
  <c r="R101" i="1"/>
  <c r="R53" i="1"/>
  <c r="R45" i="1" s="1"/>
  <c r="P101" i="1"/>
  <c r="P53" i="1"/>
  <c r="O53" i="1"/>
  <c r="K101" i="1"/>
  <c r="H53" i="1"/>
  <c r="H32" i="1"/>
  <c r="F32" i="1"/>
  <c r="E32" i="1"/>
  <c r="E15" i="1" s="1"/>
  <c r="T32" i="2"/>
  <c r="T31" i="2" s="1"/>
  <c r="T91" i="1"/>
  <c r="N57" i="2"/>
  <c r="J57" i="2"/>
  <c r="F57" i="2"/>
  <c r="E57" i="2"/>
  <c r="N91" i="1"/>
  <c r="M101" i="1"/>
  <c r="J91" i="1"/>
  <c r="K70" i="2"/>
  <c r="Q91" i="1"/>
  <c r="F91" i="1"/>
  <c r="N101" i="1"/>
  <c r="M53" i="1"/>
  <c r="J53" i="1"/>
  <c r="G91" i="1"/>
  <c r="I70" i="2"/>
  <c r="F70" i="2"/>
  <c r="M57" i="2"/>
  <c r="I57" i="2"/>
  <c r="L32" i="2"/>
  <c r="L31" i="2" s="1"/>
  <c r="M14" i="2"/>
  <c r="M30" i="2" s="1"/>
  <c r="M55" i="2" s="1"/>
  <c r="I14" i="2"/>
  <c r="I30" i="2" s="1"/>
  <c r="I55" i="2" s="1"/>
  <c r="Q57" i="2"/>
  <c r="S32" i="2"/>
  <c r="S31" i="2" s="1"/>
  <c r="Q32" i="2"/>
  <c r="Q31" i="2" s="1"/>
  <c r="S14" i="2"/>
  <c r="S30" i="2" s="1"/>
  <c r="R32" i="1"/>
  <c r="Q101" i="1"/>
  <c r="P91" i="1"/>
  <c r="K32" i="1"/>
  <c r="H101" i="1"/>
  <c r="E70" i="2"/>
  <c r="U53" i="1"/>
  <c r="R36" i="3" s="1"/>
  <c r="U32" i="1"/>
  <c r="R35" i="3" s="1"/>
  <c r="U101" i="1"/>
  <c r="K31" i="2"/>
  <c r="I91" i="1"/>
  <c r="L70" i="2"/>
  <c r="G70" i="2"/>
  <c r="O57" i="2"/>
  <c r="K57" i="2"/>
  <c r="G57" i="2"/>
  <c r="P32" i="2"/>
  <c r="P31" i="2" s="1"/>
  <c r="H32" i="2"/>
  <c r="H31" i="2" s="1"/>
  <c r="O14" i="2"/>
  <c r="O30" i="2" s="1"/>
  <c r="K14" i="2"/>
  <c r="K30" i="2" s="1"/>
  <c r="G14" i="2"/>
  <c r="G30" i="2" s="1"/>
  <c r="S70" i="2"/>
  <c r="S57" i="2"/>
  <c r="Q14" i="2"/>
  <c r="Q30" i="2" s="1"/>
  <c r="Q55" i="2" s="1"/>
  <c r="N53" i="1"/>
  <c r="S53" i="1"/>
  <c r="R91" i="1"/>
  <c r="Q32" i="1"/>
  <c r="P32" i="1"/>
  <c r="P15" i="1" s="1"/>
  <c r="O101" i="1"/>
  <c r="K91" i="1"/>
  <c r="H91" i="1"/>
  <c r="F101" i="1"/>
  <c r="F53" i="1"/>
  <c r="E53" i="1"/>
  <c r="E45" i="1" s="1"/>
  <c r="T70" i="2"/>
  <c r="T57" i="2"/>
  <c r="U32" i="2"/>
  <c r="U31" i="2" s="1"/>
  <c r="T14" i="2"/>
  <c r="T30" i="2" s="1"/>
  <c r="U91" i="1"/>
  <c r="M15" i="1"/>
  <c r="P57" i="2"/>
  <c r="L57" i="2"/>
  <c r="H57" i="2"/>
  <c r="G31" i="2"/>
  <c r="P14" i="2"/>
  <c r="P30" i="2" s="1"/>
  <c r="L14" i="2"/>
  <c r="L30" i="2" s="1"/>
  <c r="H14" i="2"/>
  <c r="H30" i="2" s="1"/>
  <c r="H55" i="2" s="1"/>
  <c r="R14" i="2"/>
  <c r="R30" i="2" s="1"/>
  <c r="R37" i="3" l="1"/>
  <c r="R56" i="2"/>
  <c r="U56" i="2"/>
  <c r="O56" i="2"/>
  <c r="U70" i="1"/>
  <c r="R70" i="1"/>
  <c r="I70" i="1"/>
  <c r="G36" i="3"/>
  <c r="J35" i="3"/>
  <c r="J45" i="1"/>
  <c r="P55" i="2"/>
  <c r="T55" i="2"/>
  <c r="S55" i="2"/>
  <c r="I56" i="2"/>
  <c r="I87" i="2" s="1"/>
  <c r="I91" i="2" s="1"/>
  <c r="J56" i="2"/>
  <c r="N56" i="2"/>
  <c r="K55" i="2"/>
  <c r="F45" i="1"/>
  <c r="C36" i="3"/>
  <c r="G55" i="2"/>
  <c r="M45" i="1"/>
  <c r="M14" i="1" s="1"/>
  <c r="J36" i="3"/>
  <c r="U45" i="1"/>
  <c r="L55" i="2"/>
  <c r="O70" i="1"/>
  <c r="M56" i="2"/>
  <c r="M87" i="2" s="1"/>
  <c r="M91" i="2" s="1"/>
  <c r="G70" i="1"/>
  <c r="N15" i="1"/>
  <c r="K35" i="3"/>
  <c r="L35" i="3"/>
  <c r="H36" i="3"/>
  <c r="P35" i="3"/>
  <c r="M35" i="3"/>
  <c r="U15" i="1"/>
  <c r="F15" i="1"/>
  <c r="C35" i="3"/>
  <c r="O45" i="1"/>
  <c r="O14" i="1" s="1"/>
  <c r="O115" i="1" s="1"/>
  <c r="L36" i="3"/>
  <c r="O36" i="3"/>
  <c r="T15" i="1"/>
  <c r="Q35" i="3"/>
  <c r="G15" i="1"/>
  <c r="D35" i="3"/>
  <c r="Q45" i="1"/>
  <c r="N36" i="3"/>
  <c r="I35" i="3"/>
  <c r="Q15" i="1"/>
  <c r="N35" i="3"/>
  <c r="S45" i="1"/>
  <c r="S14" i="1" s="1"/>
  <c r="P36" i="3"/>
  <c r="K15" i="1"/>
  <c r="K14" i="1" s="1"/>
  <c r="H35" i="3"/>
  <c r="H37" i="3" s="1"/>
  <c r="R15" i="1"/>
  <c r="R14" i="1" s="1"/>
  <c r="O35" i="3"/>
  <c r="H15" i="1"/>
  <c r="E35" i="3"/>
  <c r="P45" i="1"/>
  <c r="P14" i="1" s="1"/>
  <c r="M36" i="3"/>
  <c r="J15" i="1"/>
  <c r="G35" i="3"/>
  <c r="G37" i="3" s="1"/>
  <c r="G45" i="1"/>
  <c r="D36" i="3"/>
  <c r="F35" i="3"/>
  <c r="L45" i="1"/>
  <c r="L14" i="1" s="1"/>
  <c r="I36" i="3"/>
  <c r="N45" i="1"/>
  <c r="K36" i="3"/>
  <c r="H45" i="1"/>
  <c r="E36" i="3"/>
  <c r="T45" i="1"/>
  <c r="Q36" i="3"/>
  <c r="I45" i="1"/>
  <c r="I14" i="1" s="1"/>
  <c r="F36" i="3"/>
  <c r="L70" i="1"/>
  <c r="U55" i="2"/>
  <c r="U86" i="2" s="1"/>
  <c r="S56" i="2"/>
  <c r="S86" i="2" s="1"/>
  <c r="N55" i="2"/>
  <c r="Q70" i="1"/>
  <c r="E55" i="2"/>
  <c r="E87" i="2" s="1"/>
  <c r="E91" i="2" s="1"/>
  <c r="H70" i="1"/>
  <c r="N70" i="1"/>
  <c r="P70" i="1"/>
  <c r="T70" i="1"/>
  <c r="S70" i="1"/>
  <c r="E70" i="1"/>
  <c r="J70" i="1"/>
  <c r="F56" i="2"/>
  <c r="F70" i="1"/>
  <c r="G56" i="2"/>
  <c r="J55" i="2"/>
  <c r="R55" i="2"/>
  <c r="R86" i="2" s="1"/>
  <c r="E14" i="1"/>
  <c r="K56" i="2"/>
  <c r="K86" i="2" s="1"/>
  <c r="Q56" i="2"/>
  <c r="Q87" i="2" s="1"/>
  <c r="Q91" i="2" s="1"/>
  <c r="F55" i="2"/>
  <c r="M70" i="1"/>
  <c r="O55" i="2"/>
  <c r="O86" i="2" s="1"/>
  <c r="T56" i="2"/>
  <c r="H56" i="2"/>
  <c r="H87" i="2" s="1"/>
  <c r="H91" i="2" s="1"/>
  <c r="P56" i="2"/>
  <c r="L56" i="2"/>
  <c r="K70" i="1"/>
  <c r="M86" i="2"/>
  <c r="T87" i="2" l="1"/>
  <c r="T91" i="2" s="1"/>
  <c r="N86" i="2"/>
  <c r="P87" i="2"/>
  <c r="P91" i="2" s="1"/>
  <c r="Q14" i="1"/>
  <c r="Q116" i="1" s="1"/>
  <c r="I116" i="1"/>
  <c r="K37" i="3"/>
  <c r="U14" i="1"/>
  <c r="Q115" i="1"/>
  <c r="E115" i="1"/>
  <c r="J37" i="3"/>
  <c r="J14" i="1"/>
  <c r="J116" i="1" s="1"/>
  <c r="F14" i="1"/>
  <c r="F116" i="1" s="1"/>
  <c r="C37" i="3"/>
  <c r="G14" i="1"/>
  <c r="G115" i="1" s="1"/>
  <c r="L87" i="2"/>
  <c r="L91" i="2" s="1"/>
  <c r="F37" i="3"/>
  <c r="P115" i="1"/>
  <c r="E37" i="3"/>
  <c r="N14" i="1"/>
  <c r="N116" i="1" s="1"/>
  <c r="U87" i="2"/>
  <c r="U91" i="2" s="1"/>
  <c r="L37" i="3"/>
  <c r="T14" i="1"/>
  <c r="T116" i="1" s="1"/>
  <c r="I115" i="1"/>
  <c r="M116" i="1"/>
  <c r="I86" i="2"/>
  <c r="I90" i="2" s="1"/>
  <c r="E39" i="3" s="1"/>
  <c r="E43" i="3" s="1"/>
  <c r="N87" i="2"/>
  <c r="N91" i="2" s="1"/>
  <c r="J86" i="2"/>
  <c r="J90" i="2" s="1"/>
  <c r="S87" i="2"/>
  <c r="S91" i="2" s="1"/>
  <c r="S15" i="3"/>
  <c r="S19" i="3" s="1"/>
  <c r="S30" i="3" s="1"/>
  <c r="E86" i="2"/>
  <c r="E90" i="2" s="1"/>
  <c r="L115" i="1"/>
  <c r="K115" i="1"/>
  <c r="L116" i="1"/>
  <c r="S115" i="1"/>
  <c r="O37" i="3"/>
  <c r="N37" i="3"/>
  <c r="M37" i="3"/>
  <c r="I37" i="3"/>
  <c r="G116" i="1"/>
  <c r="S90" i="2"/>
  <c r="R116" i="1"/>
  <c r="R115" i="1"/>
  <c r="S116" i="1"/>
  <c r="U90" i="2"/>
  <c r="Q37" i="3"/>
  <c r="P37" i="3"/>
  <c r="O116" i="1"/>
  <c r="R87" i="2"/>
  <c r="R91" i="2" s="1"/>
  <c r="L86" i="2"/>
  <c r="F86" i="2"/>
  <c r="G87" i="2"/>
  <c r="G91" i="2" s="1"/>
  <c r="N90" i="2"/>
  <c r="O90" i="2"/>
  <c r="T39" i="3"/>
  <c r="T43" i="3" s="1"/>
  <c r="K90" i="2"/>
  <c r="H14" i="1"/>
  <c r="D37" i="3"/>
  <c r="M90" i="2"/>
  <c r="I39" i="3" s="1"/>
  <c r="I43" i="3" s="1"/>
  <c r="I15" i="3"/>
  <c r="R90" i="2"/>
  <c r="G86" i="2"/>
  <c r="T86" i="2"/>
  <c r="P86" i="2"/>
  <c r="O87" i="2"/>
  <c r="O91" i="2" s="1"/>
  <c r="K116" i="1"/>
  <c r="E116" i="1"/>
  <c r="M115" i="1"/>
  <c r="F87" i="2"/>
  <c r="F91" i="2" s="1"/>
  <c r="J87" i="2"/>
  <c r="J91" i="2" s="1"/>
  <c r="P116" i="1"/>
  <c r="Q86" i="2"/>
  <c r="K87" i="2"/>
  <c r="K91" i="2" s="1"/>
  <c r="H86" i="2"/>
  <c r="U116" i="1"/>
  <c r="U115" i="1"/>
  <c r="R15" i="3" l="1"/>
  <c r="R19" i="3" s="1"/>
  <c r="R30" i="3" s="1"/>
  <c r="T15" i="3"/>
  <c r="T19" i="3" s="1"/>
  <c r="T30" i="3" s="1"/>
  <c r="T46" i="3" s="1"/>
  <c r="Q15" i="3"/>
  <c r="Q19" i="3" s="1"/>
  <c r="Q30" i="3" s="1"/>
  <c r="E15" i="3"/>
  <c r="E19" i="3" s="1"/>
  <c r="E30" i="3" s="1"/>
  <c r="E46" i="3" s="1"/>
  <c r="J115" i="1"/>
  <c r="F115" i="1"/>
  <c r="N115" i="1"/>
  <c r="Q39" i="3"/>
  <c r="Q43" i="3" s="1"/>
  <c r="T115" i="1"/>
  <c r="J15" i="3"/>
  <c r="J19" i="3" s="1"/>
  <c r="J30" i="3" s="1"/>
  <c r="S39" i="3"/>
  <c r="S43" i="3" s="1"/>
  <c r="S46" i="3" s="1"/>
  <c r="K39" i="3"/>
  <c r="K43" i="3" s="1"/>
  <c r="J39" i="3"/>
  <c r="J43" i="3" s="1"/>
  <c r="O39" i="3"/>
  <c r="O43" i="3" s="1"/>
  <c r="I19" i="3"/>
  <c r="I30" i="3" s="1"/>
  <c r="I46" i="3" s="1"/>
  <c r="N39" i="3"/>
  <c r="N43" i="3" s="1"/>
  <c r="K15" i="3"/>
  <c r="C19" i="3"/>
  <c r="C30" i="3" s="1"/>
  <c r="O15" i="3"/>
  <c r="G15" i="3"/>
  <c r="L90" i="2"/>
  <c r="H39" i="3" s="1"/>
  <c r="H43" i="3" s="1"/>
  <c r="H15" i="3"/>
  <c r="F15" i="3"/>
  <c r="Q90" i="2"/>
  <c r="M39" i="3" s="1"/>
  <c r="M43" i="3" s="1"/>
  <c r="M15" i="3"/>
  <c r="G90" i="2"/>
  <c r="C39" i="3" s="1"/>
  <c r="C43" i="3" s="1"/>
  <c r="G39" i="3"/>
  <c r="G43" i="3" s="1"/>
  <c r="F39" i="3"/>
  <c r="F43" i="3" s="1"/>
  <c r="H90" i="2"/>
  <c r="D39" i="3" s="1"/>
  <c r="D43" i="3" s="1"/>
  <c r="D15" i="3"/>
  <c r="N15" i="3"/>
  <c r="F90" i="2"/>
  <c r="H116" i="1"/>
  <c r="H115" i="1"/>
  <c r="R39" i="3"/>
  <c r="R43" i="3" s="1"/>
  <c r="P90" i="2"/>
  <c r="L39" i="3" s="1"/>
  <c r="L43" i="3" s="1"/>
  <c r="L15" i="3"/>
  <c r="T90" i="2"/>
  <c r="P39" i="3" s="1"/>
  <c r="P43" i="3" s="1"/>
  <c r="P15" i="3"/>
  <c r="R46" i="3" l="1"/>
  <c r="Q46" i="3"/>
  <c r="J46" i="3"/>
  <c r="L19" i="3"/>
  <c r="L30" i="3" s="1"/>
  <c r="L46" i="3" s="1"/>
  <c r="O19" i="3"/>
  <c r="O30" i="3" s="1"/>
  <c r="O46" i="3" s="1"/>
  <c r="N19" i="3"/>
  <c r="N30" i="3" s="1"/>
  <c r="N46" i="3" s="1"/>
  <c r="P19" i="3"/>
  <c r="P30" i="3" s="1"/>
  <c r="P46" i="3" s="1"/>
  <c r="H19" i="3"/>
  <c r="H30" i="3" s="1"/>
  <c r="H46" i="3" s="1"/>
  <c r="K19" i="3"/>
  <c r="K30" i="3" s="1"/>
  <c r="K46" i="3" s="1"/>
  <c r="F19" i="3"/>
  <c r="F30" i="3" s="1"/>
  <c r="F46" i="3" s="1"/>
  <c r="D19" i="3"/>
  <c r="D30" i="3" s="1"/>
  <c r="D46" i="3" s="1"/>
  <c r="M19" i="3"/>
  <c r="M30" i="3" s="1"/>
  <c r="M46" i="3" s="1"/>
  <c r="G19" i="3"/>
  <c r="G30" i="3" s="1"/>
  <c r="G46" i="3" s="1"/>
  <c r="C46" i="3"/>
</calcChain>
</file>

<file path=xl/sharedStrings.xml><?xml version="1.0" encoding="utf-8"?>
<sst xmlns="http://schemas.openxmlformats.org/spreadsheetml/2006/main" count="534" uniqueCount="366">
  <si>
    <t>SREDSTVA (002+032+053)</t>
  </si>
  <si>
    <t>001</t>
  </si>
  <si>
    <t>A.</t>
  </si>
  <si>
    <t>DOLGOROČNA SREDSTVA (003+010+018+019+027+031)</t>
  </si>
  <si>
    <t>002</t>
  </si>
  <si>
    <t>I.</t>
  </si>
  <si>
    <t>Neopredmetena sredstva in dolgoročne aktivne časovne razmejitve (004+009)</t>
  </si>
  <si>
    <t>003</t>
  </si>
  <si>
    <t>1.</t>
  </si>
  <si>
    <t>Neopredmetena sredstva (005 do 008)</t>
  </si>
  <si>
    <t>004</t>
  </si>
  <si>
    <t>a)</t>
  </si>
  <si>
    <t>Dolgoročne premoženjske pravice</t>
  </si>
  <si>
    <t>005</t>
  </si>
  <si>
    <t>b)</t>
  </si>
  <si>
    <t>Dobro ime</t>
  </si>
  <si>
    <t>006</t>
  </si>
  <si>
    <t>c)</t>
  </si>
  <si>
    <t>Dolgoročno odloženi stroški razvijanja</t>
  </si>
  <si>
    <t>007</t>
  </si>
  <si>
    <t>č)</t>
  </si>
  <si>
    <t>Druga neopredmetena sredstva</t>
  </si>
  <si>
    <t>008</t>
  </si>
  <si>
    <t>2.</t>
  </si>
  <si>
    <t>Dolgoročne aktivne časovne razmejitve</t>
  </si>
  <si>
    <t>009</t>
  </si>
  <si>
    <t>II.</t>
  </si>
  <si>
    <t>Opredmetena osnovna sredstva (011 do 017)</t>
  </si>
  <si>
    <t>010</t>
  </si>
  <si>
    <t xml:space="preserve">Zemljišča </t>
  </si>
  <si>
    <t>011</t>
  </si>
  <si>
    <t xml:space="preserve">Zgradbe </t>
  </si>
  <si>
    <t>012</t>
  </si>
  <si>
    <t>3.</t>
  </si>
  <si>
    <t>Proizvajalne naprave in stroji</t>
  </si>
  <si>
    <t>013</t>
  </si>
  <si>
    <t>4.</t>
  </si>
  <si>
    <t>Druge naprave in oprema, drobni inventar in druga opredmetena osnovna sredstva</t>
  </si>
  <si>
    <t>014</t>
  </si>
  <si>
    <t>5.</t>
  </si>
  <si>
    <t>Biološka sredstva</t>
  </si>
  <si>
    <t>015</t>
  </si>
  <si>
    <t>6.</t>
  </si>
  <si>
    <t>Opredmetena osnovna sredstva v gradnji in izdelavi</t>
  </si>
  <si>
    <t>016</t>
  </si>
  <si>
    <t>7.</t>
  </si>
  <si>
    <t xml:space="preserve">Predujmi za pridobitev opredmetenih osnovnih sredstev </t>
  </si>
  <si>
    <t>017</t>
  </si>
  <si>
    <t>III.</t>
  </si>
  <si>
    <t>Naložbene nepremičnine</t>
  </si>
  <si>
    <t>018</t>
  </si>
  <si>
    <t>IV.</t>
  </si>
  <si>
    <t>Dolgoročne finančne naložbe (020+024)</t>
  </si>
  <si>
    <t>019</t>
  </si>
  <si>
    <t>Dolgoročne finančne naložbe, razen posojil (021 do 023)</t>
  </si>
  <si>
    <t>020</t>
  </si>
  <si>
    <t>Delnice in deleži v družbah v skupini</t>
  </si>
  <si>
    <t>021</t>
  </si>
  <si>
    <t>Druge delnice in deleži</t>
  </si>
  <si>
    <t>022</t>
  </si>
  <si>
    <t xml:space="preserve">Druge dolgoročne finančne naložbe </t>
  </si>
  <si>
    <t>023</t>
  </si>
  <si>
    <t>Dolgoročna posojila (025+026)</t>
  </si>
  <si>
    <t>024</t>
  </si>
  <si>
    <t xml:space="preserve">Dolgoročna posojila družbam v skupini </t>
  </si>
  <si>
    <t>025</t>
  </si>
  <si>
    <t xml:space="preserve">Druga dolgoročna posojila </t>
  </si>
  <si>
    <t>026</t>
  </si>
  <si>
    <t>V.</t>
  </si>
  <si>
    <t>Dolgoročne poslovne terjatve (028 do 030)</t>
  </si>
  <si>
    <t>027</t>
  </si>
  <si>
    <t>Dolgoročne poslovne terjatve do družb v skupini</t>
  </si>
  <si>
    <t>028</t>
  </si>
  <si>
    <t>Dolgoročne poslovne terjatve do kupcev</t>
  </si>
  <si>
    <t>029</t>
  </si>
  <si>
    <t>Dolgoročne poslovne terjatve do drugih</t>
  </si>
  <si>
    <t>030</t>
  </si>
  <si>
    <t>VI.</t>
  </si>
  <si>
    <t>Odložene terjatve za davek</t>
  </si>
  <si>
    <t>031</t>
  </si>
  <si>
    <t>B.</t>
  </si>
  <si>
    <t>KRATKOROČNA SREDSTVA (033+034+040+048+052)</t>
  </si>
  <si>
    <t>032</t>
  </si>
  <si>
    <t>Sredstva (skupine za odtujitev) za prodajo</t>
  </si>
  <si>
    <t>033</t>
  </si>
  <si>
    <t>Zaloge (035 do 039)</t>
  </si>
  <si>
    <t>034</t>
  </si>
  <si>
    <t>Material</t>
  </si>
  <si>
    <t>035</t>
  </si>
  <si>
    <t>Nedokončana proizvodnja</t>
  </si>
  <si>
    <t>036</t>
  </si>
  <si>
    <t>Proizvodi</t>
  </si>
  <si>
    <t>037</t>
  </si>
  <si>
    <t>Trgovsko blago</t>
  </si>
  <si>
    <t>038</t>
  </si>
  <si>
    <t>Predujmi za zaloge</t>
  </si>
  <si>
    <t>039</t>
  </si>
  <si>
    <t>Kratkoročne finančne naložbe (041+045)</t>
  </si>
  <si>
    <t>040</t>
  </si>
  <si>
    <t>Kratkoročne finančne naložbe, razen posojil (042 do 044)</t>
  </si>
  <si>
    <t>041</t>
  </si>
  <si>
    <t xml:space="preserve">Delnice in deleži v družbah v skupini </t>
  </si>
  <si>
    <t>042</t>
  </si>
  <si>
    <t>043</t>
  </si>
  <si>
    <t xml:space="preserve">Druge kratkoročne finančne naložbe </t>
  </si>
  <si>
    <t>044</t>
  </si>
  <si>
    <t>Kratkoročna posojila (046+047)</t>
  </si>
  <si>
    <t>045</t>
  </si>
  <si>
    <t>Kratkoročna posojila družbam v skupini</t>
  </si>
  <si>
    <t>046</t>
  </si>
  <si>
    <t>Druga kratkoročna posojila</t>
  </si>
  <si>
    <t>047</t>
  </si>
  <si>
    <t>Kratkoročne poslovne terjatve (049 do 051)</t>
  </si>
  <si>
    <t>048</t>
  </si>
  <si>
    <t>Kratkoročne poslovne terjatve do družb v skupini</t>
  </si>
  <si>
    <t>049</t>
  </si>
  <si>
    <t>Kratkoročne poslovne terjatve do kupcev</t>
  </si>
  <si>
    <t>050</t>
  </si>
  <si>
    <t>Kratkoročne poslovne terjatve do drugih</t>
  </si>
  <si>
    <t>051</t>
  </si>
  <si>
    <t>Denarna sredstva</t>
  </si>
  <si>
    <t>052</t>
  </si>
  <si>
    <t>C.</t>
  </si>
  <si>
    <t>KRATKOROČNE AKTIVNE ČASOVNE RAZMEJITVE</t>
  </si>
  <si>
    <t>053</t>
  </si>
  <si>
    <t>Zabilančna sredstva</t>
  </si>
  <si>
    <t>054</t>
  </si>
  <si>
    <t>OBVEZNOSTI DO VIROV SREDSTEV (056+072+075+085+095)</t>
  </si>
  <si>
    <t>055</t>
  </si>
  <si>
    <t>056</t>
  </si>
  <si>
    <t>Vpoklicani kapital (058-059)</t>
  </si>
  <si>
    <t>057</t>
  </si>
  <si>
    <t>Osnovni kapital</t>
  </si>
  <si>
    <t>058</t>
  </si>
  <si>
    <t>Nevpoklicani kapital (kot odbitna postavka)</t>
  </si>
  <si>
    <t>059</t>
  </si>
  <si>
    <t>Kapitalske  rezerve</t>
  </si>
  <si>
    <t>060</t>
  </si>
  <si>
    <t>Rezerve iz dobička (062+063-064+065+066)</t>
  </si>
  <si>
    <t>061</t>
  </si>
  <si>
    <t xml:space="preserve">Zakonske rezerve </t>
  </si>
  <si>
    <t>062</t>
  </si>
  <si>
    <t>Rezerve za lastne delnice in lastne poslovne deleže</t>
  </si>
  <si>
    <t>063</t>
  </si>
  <si>
    <t>Lastne delnice in lastni poslovni deleži (kot odbitna postavka)</t>
  </si>
  <si>
    <t>064</t>
  </si>
  <si>
    <t>Statutarne rezerve</t>
  </si>
  <si>
    <t>065</t>
  </si>
  <si>
    <t>Druge rezerve iz dobička</t>
  </si>
  <si>
    <t>066</t>
  </si>
  <si>
    <t>067</t>
  </si>
  <si>
    <t xml:space="preserve">Preneseni čisti dobiček </t>
  </si>
  <si>
    <t>068</t>
  </si>
  <si>
    <t xml:space="preserve">Prenesena čista izguba </t>
  </si>
  <si>
    <t>069</t>
  </si>
  <si>
    <t>VII.</t>
  </si>
  <si>
    <t>Čisti dobiček poslovnega leta</t>
  </si>
  <si>
    <t>070</t>
  </si>
  <si>
    <t>VIII.</t>
  </si>
  <si>
    <t>Čista izguba poslovnega leta</t>
  </si>
  <si>
    <t>071</t>
  </si>
  <si>
    <t>REZERVACIJE IN DOLGOROČNE PASIVNE ČASOVNE RAZMEJITVE (073+074)</t>
  </si>
  <si>
    <t>072</t>
  </si>
  <si>
    <t>Rezervacije</t>
  </si>
  <si>
    <t>073</t>
  </si>
  <si>
    <t>Dolgoročne pasivne časovne razmejitve</t>
  </si>
  <si>
    <t>074</t>
  </si>
  <si>
    <t>DOLGOROČNE OBVEZNOSTI (076+080+084)</t>
  </si>
  <si>
    <t>075</t>
  </si>
  <si>
    <t>Dolgoročne finančne obveznosti (077 do 079)</t>
  </si>
  <si>
    <t>076</t>
  </si>
  <si>
    <t>Dolgoročne finančne obveznosti do družb v skupini</t>
  </si>
  <si>
    <t>077</t>
  </si>
  <si>
    <t>Dolgoročne finančne obveznosti do bank</t>
  </si>
  <si>
    <t>078</t>
  </si>
  <si>
    <t xml:space="preserve">Druge dolgoročne finančne obveznosti </t>
  </si>
  <si>
    <t>079</t>
  </si>
  <si>
    <t>Dolgoročne poslovne obveznosti (081 do 083)</t>
  </si>
  <si>
    <t>080</t>
  </si>
  <si>
    <t>Dolgoročne poslovne obveznosti do družb v skupini</t>
  </si>
  <si>
    <t>081</t>
  </si>
  <si>
    <t>Dolgoročne poslovne obveznosti do dobaviteljev</t>
  </si>
  <si>
    <t>082</t>
  </si>
  <si>
    <t xml:space="preserve">Druge dolgoročne poslovne obveznosti </t>
  </si>
  <si>
    <t>083</t>
  </si>
  <si>
    <t>Odložene obveznosti za davek</t>
  </si>
  <si>
    <t>084</t>
  </si>
  <si>
    <t>Č.</t>
  </si>
  <si>
    <t>KRATKOROČNE OBVEZNOSTI (086+087+091)</t>
  </si>
  <si>
    <t>085</t>
  </si>
  <si>
    <t>Obveznosti, vključene v skupine za odtujitev</t>
  </si>
  <si>
    <t>086</t>
  </si>
  <si>
    <t>Kratkoročne finančne obveznosti (088 do 090)</t>
  </si>
  <si>
    <t>087</t>
  </si>
  <si>
    <t>Kratkoročne finančne obveznosti do družb v skupini</t>
  </si>
  <si>
    <t>088</t>
  </si>
  <si>
    <t>Kratkoročne finančne obveznosti do bank</t>
  </si>
  <si>
    <t>089</t>
  </si>
  <si>
    <t xml:space="preserve">Druge kratkoročne finančne obveznosti </t>
  </si>
  <si>
    <t>090</t>
  </si>
  <si>
    <t>Kratkoročne poslovne obveznosti (092 do 094)</t>
  </si>
  <si>
    <t>091</t>
  </si>
  <si>
    <t>Kratkoročne poslovne obveznosti do družb v skupini</t>
  </si>
  <si>
    <t>092</t>
  </si>
  <si>
    <t>Kratkoročne poslovne obveznosti do dobaviteljev</t>
  </si>
  <si>
    <t>093</t>
  </si>
  <si>
    <t>Druge kratkoročne poslovne obveznosti</t>
  </si>
  <si>
    <t>094</t>
  </si>
  <si>
    <t>D.</t>
  </si>
  <si>
    <t>KRATKOROČNE PASIVNE ČASOVNE RAZMEJITVE</t>
  </si>
  <si>
    <t>095</t>
  </si>
  <si>
    <t>Zabilančne obveznosti</t>
  </si>
  <si>
    <t>096</t>
  </si>
  <si>
    <t>Kontrola</t>
  </si>
  <si>
    <t>Razlika Debet-Kredit</t>
  </si>
  <si>
    <t>Postavka</t>
  </si>
  <si>
    <t>AOP</t>
  </si>
  <si>
    <t xml:space="preserve">ČISTI PRIHODKI OD PRODAJE (111+115+118) </t>
  </si>
  <si>
    <t>Čisti prihodki od prodaje na domačem trgu (112 do 114)</t>
  </si>
  <si>
    <t>Čisti prihodki od prodaje proizvodov in storitev razen najemnin</t>
  </si>
  <si>
    <t>Čisti prihodki od najemnin</t>
  </si>
  <si>
    <t xml:space="preserve">Čisti prihodki od prodaje blaga in materiala </t>
  </si>
  <si>
    <t>Čisti prihodki od prodaje na trgu EU (116+117)</t>
  </si>
  <si>
    <t>Čisti prihodki od prodaje proizvodov in storitev</t>
  </si>
  <si>
    <t>Čisti prihodki od prodaje na trgu izven EU (119+120)</t>
  </si>
  <si>
    <t>POVEČANJE VREDNOSTI ZALOG PROIZVODOV IN NEDOKONČANE PROIZVODNJE</t>
  </si>
  <si>
    <t>USREDSTVENI LASTNI PROIZVODI IN LASTNE STORITVE</t>
  </si>
  <si>
    <t>SUBVENCIJE, DOTACIJE, REGRESI, KOMPENZACIJE IN DRUGI PRIHODKI, KI SO POVEZANI S POSLOVNIMI UČINKI</t>
  </si>
  <si>
    <t>E.</t>
  </si>
  <si>
    <t>DRUGI POSLOVNI PRIHODKI</t>
  </si>
  <si>
    <t>F.</t>
  </si>
  <si>
    <t>KOSMATI DONOS OD POSLOVANJA  (110+121-122+123+124+125)</t>
  </si>
  <si>
    <t>G.</t>
  </si>
  <si>
    <t>POSLOVNI ODHODKI  (128+139+144+148)</t>
  </si>
  <si>
    <t>Stroški blaga, materiala in storitev (129+130+134)</t>
  </si>
  <si>
    <t>Nabavna vrednost prodanega blaga in materiala</t>
  </si>
  <si>
    <t>Stroški porabljenega materiala (131 do 133)</t>
  </si>
  <si>
    <t xml:space="preserve">a) </t>
  </si>
  <si>
    <t>stroški materiala</t>
  </si>
  <si>
    <t xml:space="preserve">b) </t>
  </si>
  <si>
    <t>stroški energije</t>
  </si>
  <si>
    <t xml:space="preserve">c) </t>
  </si>
  <si>
    <t>drugi stroški materiala</t>
  </si>
  <si>
    <t>Stroški storitev (135 do 138)</t>
  </si>
  <si>
    <t>transportne storitve</t>
  </si>
  <si>
    <t>najemnine</t>
  </si>
  <si>
    <t>povračila stroškov zaposlencem v zvezi z delom</t>
  </si>
  <si>
    <t xml:space="preserve">č) </t>
  </si>
  <si>
    <t>drugi stroški storitev</t>
  </si>
  <si>
    <t>Stroški dela  (140 do 143)</t>
  </si>
  <si>
    <t>Stroški plač</t>
  </si>
  <si>
    <t>Stroški pokojninskih zavarovanj</t>
  </si>
  <si>
    <t>Stroški drugih socialnih zavarovanj</t>
  </si>
  <si>
    <t>Drugi stroški dela</t>
  </si>
  <si>
    <t>Odpisi vrednosti (145 do 147)</t>
  </si>
  <si>
    <t xml:space="preserve">Amortizacija </t>
  </si>
  <si>
    <t>Prevrednotovalni poslovni odhodki pri neopredmetenih sredstvih in opredmetenih osnovnih sredstvih</t>
  </si>
  <si>
    <t>Prevrednotovalni poslovni odhodki pri obratnih sredstvih</t>
  </si>
  <si>
    <t xml:space="preserve">Drugi poslovni odhodki (149+150) </t>
  </si>
  <si>
    <t>Drugi stroški</t>
  </si>
  <si>
    <t>H.</t>
  </si>
  <si>
    <t>DOBIČEK IZ POSLOVANJA (126-127)</t>
  </si>
  <si>
    <t>IZGUBA IZ POSLOVANJA (127-126)</t>
  </si>
  <si>
    <t>J.</t>
  </si>
  <si>
    <t>FINANČNI PRIHODKI (155+160+163)</t>
  </si>
  <si>
    <t>Finančni prihodki od obresti (upoštevano že v II. in III)</t>
  </si>
  <si>
    <t>Finančni prihodki iz deležev (156 do 159)</t>
  </si>
  <si>
    <t>Finančni prihodki iz deležev v družbah v skupini</t>
  </si>
  <si>
    <t>Finančni prihodki iz deležev v pridruženih družbah</t>
  </si>
  <si>
    <t>Finančni prihodki iz deležev v drugih družbah</t>
  </si>
  <si>
    <t>Finančni prihodki iz drugih naložb</t>
  </si>
  <si>
    <t>Finančni prihodki iz danih posojil (161+162)</t>
  </si>
  <si>
    <t>Finančni prihodki iz posojil, danih družbam v skupini</t>
  </si>
  <si>
    <t>Finančni prihodki iz posojil, danih drugim</t>
  </si>
  <si>
    <t>Finančni prihodki iz poslovnih terjatev (164+165)</t>
  </si>
  <si>
    <t>Finančni prihodki iz poslovnih terjatev do družb v skupini</t>
  </si>
  <si>
    <t>Finančni prihodki iz poslovnih terjatev do drugih</t>
  </si>
  <si>
    <t>K.</t>
  </si>
  <si>
    <t>FINANČNI ODHODKI (168+169+174)</t>
  </si>
  <si>
    <t>Finančni odhodki za obresti (upoštevano že v II. in III.)</t>
  </si>
  <si>
    <t>Finančni odhodki iz oslabitve in odpisov finančnih naložb</t>
  </si>
  <si>
    <t>Finančni odhodki iz finančnih obveznosti (170 do 173)</t>
  </si>
  <si>
    <t>Finančni odhodki iz posojil, prejetih od družb v skupini</t>
  </si>
  <si>
    <t>Finančni odhodki iz posojil, prejetih od bank</t>
  </si>
  <si>
    <t>Finančni odhodki iz izdanih obveznic</t>
  </si>
  <si>
    <t>Finančni odhodki iz drugih finančnih obveznosti</t>
  </si>
  <si>
    <t>Finančni odhodki iz poslovnih obveznosti (175 do 177)</t>
  </si>
  <si>
    <t>Finančni odhodki iz poslovnih obveznosti do družb v skupini</t>
  </si>
  <si>
    <t>Finančni odhodki iz obveznosti do dobaviteljev in meničnih obveznosti</t>
  </si>
  <si>
    <t>Finančni odhodki iz drugih poslovnih obveznosti</t>
  </si>
  <si>
    <t>L.</t>
  </si>
  <si>
    <t>DRUGI PRIHODKI (179+180)</t>
  </si>
  <si>
    <t xml:space="preserve">Subvencije, dotacije in podobni prihodki, ki niso povezani s poslovnimi učinki </t>
  </si>
  <si>
    <t xml:space="preserve">Drugi finančni prihodki in ostali prihodki </t>
  </si>
  <si>
    <t>M.</t>
  </si>
  <si>
    <t>DRUGI ODHODKI</t>
  </si>
  <si>
    <t>N.</t>
  </si>
  <si>
    <t>CELOTNI DOBIČEK (151-152+153-166+178-181)</t>
  </si>
  <si>
    <t>O.</t>
  </si>
  <si>
    <t>CELOTNA IZGUBA (152-151-153+166-178+181)</t>
  </si>
  <si>
    <t>P.</t>
  </si>
  <si>
    <t>DAVEK IZ DOBIČKA</t>
  </si>
  <si>
    <t>R.</t>
  </si>
  <si>
    <t>ODLOŽENI DAVKI</t>
  </si>
  <si>
    <t>S.</t>
  </si>
  <si>
    <t>ČISTI DOBIČEK OBRAČUNSKEGA OBDOBJA (182-184-185)</t>
  </si>
  <si>
    <t>Š.</t>
  </si>
  <si>
    <t>ČISTA  IZGUBA OBRAČUNSKEGA OBDOBJA (183+184+185) oz. (184-182+185)</t>
  </si>
  <si>
    <t>*POVPREČNO ŠTEVILO ZAPOSLENCEV NA PODLAGI DELOVNIH UR V OBRAČUNSKEM OBDOBJU (na dve decimalki)</t>
  </si>
  <si>
    <t>ŠTEVILO MESECEV POSLOVANJA</t>
  </si>
  <si>
    <t>Legenda:</t>
  </si>
  <si>
    <t>ZMANJŠANJE VRED. ZALOG PROIZVODOV IN NEDOKONČANE PROIZVODNJE</t>
  </si>
  <si>
    <t>VNOS</t>
  </si>
  <si>
    <t>Avtomatski izračun</t>
  </si>
  <si>
    <t>TIP BILANCE</t>
  </si>
  <si>
    <t>P</t>
  </si>
  <si>
    <t>M</t>
  </si>
  <si>
    <t>TIP BILANCE: Z-zaključna (AJPES), R-revidirana, M-mesečna, P-plan, O-ocena, KZ-konsolidirana zaključna, KR-kons. revidirana, KM-kons. mesečna, KP-kons. plan, KO-kons. ocena</t>
  </si>
  <si>
    <t>Z/R</t>
  </si>
  <si>
    <t>Dobiček (izguba) pred obdavčitvijo</t>
  </si>
  <si>
    <t>Davek iz dobička</t>
  </si>
  <si>
    <t>Amortizacija</t>
  </si>
  <si>
    <t>Vplivi na poslovni izid brez posredovanja denarnih sredstev</t>
  </si>
  <si>
    <t>Prevrednotovalni odhodki na temelju obratnih sredstev</t>
  </si>
  <si>
    <t>Pobotano zmanjšanje (- povečanje) neopredmetenih dolg. sredstev</t>
  </si>
  <si>
    <t>Pobotano zmanjšanje (- povečanje) opredmetenih osnovnih sredstev</t>
  </si>
  <si>
    <t>Pobotano zmanjšanje (- povečanje) naložbenih nepremičnin</t>
  </si>
  <si>
    <t>Pobotano zmanjšanje (- povečanje) dolgoročnih finančnih naložb</t>
  </si>
  <si>
    <t>Pobotano zmanjšanje (- povečanje) kratkoročnih finančnih naložb</t>
  </si>
  <si>
    <t>Pobotano povečanje (- zmanjšanje) dolgoročnih rezervacij</t>
  </si>
  <si>
    <t>Pobotano povečanje (- zmanjšanje) dolgoročnih finančnih dolgov</t>
  </si>
  <si>
    <t>Pobotano povečanje (- zmanjšanje) kratkoročnih finančnih dolgov</t>
  </si>
  <si>
    <t>Končno stanje denarnih sredstev</t>
  </si>
  <si>
    <t>Začetno stanje denarnih sredstev</t>
  </si>
  <si>
    <t>Bruto denarni tok pri poslovanju (1+2-3+4)</t>
  </si>
  <si>
    <t>Zmanjšanje (- povečanje) poslovnih terjatev</t>
  </si>
  <si>
    <t>Zmanjšanje (- povečanje) AČR</t>
  </si>
  <si>
    <t>Zmanjšanje (- povečanje) sredstev za prodajo</t>
  </si>
  <si>
    <t>Zmanjšanje (- povečanje) zalog</t>
  </si>
  <si>
    <t>Zmanjšanje (- povečanje) odloženih terjatev za davek</t>
  </si>
  <si>
    <t>Povečanje (- zmanjšanje) odloženih obveznosti za davek</t>
  </si>
  <si>
    <t>Povečanje (- zmanjšanje) poslovnega dolga</t>
  </si>
  <si>
    <t>Povečanje (- zmanjšanje) PČR</t>
  </si>
  <si>
    <t>Prebitek prejemkov pri poslovanju (5+6+7+8+9+10+11+12+13+14+15)</t>
  </si>
  <si>
    <t>A</t>
  </si>
  <si>
    <t>DENARNI TOKOVI PRI POSLOVANJU</t>
  </si>
  <si>
    <t>B</t>
  </si>
  <si>
    <t>Prebitek prejemkov pri naložbenju (17+18+19+20+21)</t>
  </si>
  <si>
    <t>DENARNI TOKOVI PRI FINANCIRANJU</t>
  </si>
  <si>
    <t>DENARNI TOKOVI PRI NALOŽBENJU</t>
  </si>
  <si>
    <t>C</t>
  </si>
  <si>
    <t>Prebitek prejemkov pri financiranju (23+24+25+26)</t>
  </si>
  <si>
    <t>Povečanje (-zmanjšanje) kapitala (brez čistega dobička)</t>
  </si>
  <si>
    <t>Denarni izid v obdobju (16+22+27)</t>
  </si>
  <si>
    <t>NI potreben vnos s strani družbe (avtomatski izračun vseh postavk)</t>
  </si>
  <si>
    <t xml:space="preserve">VI. </t>
  </si>
  <si>
    <t>IX.</t>
  </si>
  <si>
    <t>Revalorizacijske rezerve</t>
  </si>
  <si>
    <t>Rezerve, nastale zaradi vrednotenja po pošteni vrednosti</t>
  </si>
  <si>
    <t>KAPITAL (057+060+061+067+301+068-069+070-071)</t>
  </si>
  <si>
    <t>Matična 
številka:</t>
  </si>
  <si>
    <t>x/2018</t>
  </si>
  <si>
    <t>Naziv 
stranke:</t>
  </si>
  <si>
    <t>Stranka izpolni plan poslovanja za OBDOBJE trajanja kredita.</t>
  </si>
  <si>
    <t xml:space="preserve">Stranka naj stolpec E izpolni z zadnjimi razpoložljivimi medletnimi finančnimi izkazi tekočega leta, stolpec D pa s primerljivimi medletnimi finančnimi izkazi za predhodno leto. </t>
  </si>
  <si>
    <t>x/2019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</si>
</sst>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9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sz val="9"/>
      <color rgb="FFFF0000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</cellStyleXfs>
  <cellXfs count="105">
    <xf numFmtId="0" fontId="0" fillId="0" borderId="0" xfId="0"/>
    <xf numFmtId="0" fontId="4" fillId="3" borderId="8" xfId="0" applyFont="1" applyFill="1" applyBorder="1" applyProtection="1"/>
    <xf numFmtId="0" fontId="4" fillId="2" borderId="16" xfId="0" applyFont="1" applyFill="1" applyBorder="1" applyProtection="1"/>
    <xf numFmtId="0" fontId="4" fillId="4" borderId="0" xfId="0" applyFont="1" applyFill="1" applyBorder="1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Protection="1"/>
    <xf numFmtId="0" fontId="4" fillId="4" borderId="15" xfId="0" applyFont="1" applyFill="1" applyBorder="1" applyAlignment="1" applyProtection="1">
      <alignment horizontal="center"/>
      <protection locked="0"/>
    </xf>
    <xf numFmtId="0" fontId="5" fillId="0" borderId="0" xfId="0" applyFont="1" applyBorder="1" applyProtection="1"/>
    <xf numFmtId="3" fontId="4" fillId="2" borderId="4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3" borderId="16" xfId="0" applyFont="1" applyFill="1" applyBorder="1" applyProtection="1"/>
    <xf numFmtId="0" fontId="4" fillId="2" borderId="9" xfId="0" applyFont="1" applyFill="1" applyBorder="1" applyProtection="1"/>
    <xf numFmtId="0" fontId="4" fillId="4" borderId="4" xfId="0" applyFont="1" applyFill="1" applyBorder="1" applyProtection="1"/>
    <xf numFmtId="49" fontId="4" fillId="4" borderId="15" xfId="0" applyNumberFormat="1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horizontal="center" vertical="center"/>
    </xf>
    <xf numFmtId="49" fontId="4" fillId="4" borderId="11" xfId="0" applyNumberFormat="1" applyFont="1" applyFill="1" applyBorder="1" applyAlignment="1" applyProtection="1">
      <alignment horizontal="center"/>
    </xf>
    <xf numFmtId="3" fontId="5" fillId="4" borderId="4" xfId="0" applyNumberFormat="1" applyFont="1" applyFill="1" applyBorder="1" applyAlignment="1" applyProtection="1">
      <alignment horizontal="center"/>
    </xf>
    <xf numFmtId="0" fontId="5" fillId="0" borderId="7" xfId="0" applyFont="1" applyBorder="1" applyProtection="1"/>
    <xf numFmtId="0" fontId="4" fillId="0" borderId="13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right" vertical="center"/>
    </xf>
    <xf numFmtId="0" fontId="7" fillId="0" borderId="2" xfId="1" applyFont="1" applyBorder="1" applyAlignment="1" applyProtection="1">
      <alignment horizontal="left" vertical="center" wrapText="1"/>
    </xf>
    <xf numFmtId="0" fontId="6" fillId="0" borderId="2" xfId="1" quotePrefix="1" applyFont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 wrapText="1"/>
    </xf>
    <xf numFmtId="0" fontId="6" fillId="0" borderId="4" xfId="1" quotePrefix="1" applyFont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left" vertical="center" wrapText="1"/>
    </xf>
    <xf numFmtId="0" fontId="6" fillId="0" borderId="4" xfId="2" applyFont="1" applyBorder="1" applyAlignment="1" applyProtection="1">
      <alignment vertical="center"/>
    </xf>
    <xf numFmtId="0" fontId="6" fillId="0" borderId="4" xfId="2" applyFont="1" applyBorder="1" applyAlignment="1" applyProtection="1">
      <alignment vertical="center" wrapText="1"/>
    </xf>
    <xf numFmtId="0" fontId="7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left" vertical="center" wrapText="1"/>
    </xf>
    <xf numFmtId="0" fontId="6" fillId="0" borderId="6" xfId="1" quotePrefix="1" applyFont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right" vertical="center"/>
    </xf>
    <xf numFmtId="0" fontId="5" fillId="0" borderId="0" xfId="0" applyFont="1" applyProtection="1"/>
    <xf numFmtId="14" fontId="5" fillId="0" borderId="0" xfId="0" applyNumberFormat="1" applyFont="1" applyProtection="1"/>
    <xf numFmtId="0" fontId="7" fillId="0" borderId="1" xfId="1" applyFont="1" applyBorder="1" applyAlignment="1" applyProtection="1">
      <alignment horizontal="left" vertical="center"/>
    </xf>
    <xf numFmtId="0" fontId="9" fillId="0" borderId="4" xfId="1" applyFont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left" vertical="center"/>
    </xf>
    <xf numFmtId="0" fontId="6" fillId="0" borderId="11" xfId="1" applyFont="1" applyBorder="1" applyAlignment="1" applyProtection="1">
      <alignment horizontal="left" vertical="center"/>
    </xf>
    <xf numFmtId="0" fontId="7" fillId="0" borderId="12" xfId="1" applyFont="1" applyBorder="1" applyAlignment="1" applyProtection="1">
      <alignment horizontal="left" vertical="center" wrapText="1"/>
    </xf>
    <xf numFmtId="0" fontId="6" fillId="0" borderId="12" xfId="1" quotePrefix="1" applyFont="1" applyBorder="1" applyAlignment="1" applyProtection="1">
      <alignment horizontal="center" vertical="center" wrapText="1"/>
    </xf>
    <xf numFmtId="3" fontId="5" fillId="5" borderId="4" xfId="0" applyNumberFormat="1" applyFont="1" applyFill="1" applyBorder="1" applyAlignment="1" applyProtection="1">
      <alignment horizontal="center" shrinkToFit="1"/>
      <protection locked="0"/>
    </xf>
    <xf numFmtId="3" fontId="4" fillId="5" borderId="4" xfId="0" applyNumberFormat="1" applyFont="1" applyFill="1" applyBorder="1" applyAlignment="1" applyProtection="1">
      <alignment horizontal="center" shrinkToFit="1"/>
      <protection locked="0"/>
    </xf>
    <xf numFmtId="3" fontId="5" fillId="3" borderId="4" xfId="0" applyNumberFormat="1" applyFont="1" applyFill="1" applyBorder="1" applyAlignment="1" applyProtection="1">
      <alignment horizontal="center" shrinkToFit="1"/>
      <protection locked="0"/>
    </xf>
    <xf numFmtId="4" fontId="4" fillId="2" borderId="10" xfId="0" applyNumberFormat="1" applyFont="1" applyFill="1" applyBorder="1" applyAlignment="1" applyProtection="1">
      <alignment horizontal="center" shrinkToFit="1"/>
    </xf>
    <xf numFmtId="4" fontId="4" fillId="6" borderId="10" xfId="0" applyNumberFormat="1" applyFont="1" applyFill="1" applyBorder="1" applyAlignment="1" applyProtection="1">
      <alignment horizontal="center" shrinkToFit="1"/>
    </xf>
    <xf numFmtId="4" fontId="4" fillId="2" borderId="4" xfId="0" applyNumberFormat="1" applyFont="1" applyFill="1" applyBorder="1" applyAlignment="1" applyProtection="1">
      <alignment horizontal="center" shrinkToFit="1"/>
    </xf>
    <xf numFmtId="4" fontId="4" fillId="6" borderId="4" xfId="0" applyNumberFormat="1" applyFont="1" applyFill="1" applyBorder="1" applyAlignment="1" applyProtection="1">
      <alignment horizontal="center" shrinkToFit="1"/>
    </xf>
    <xf numFmtId="4" fontId="5" fillId="3" borderId="4" xfId="0" applyNumberFormat="1" applyFont="1" applyFill="1" applyBorder="1" applyAlignment="1" applyProtection="1">
      <alignment horizontal="center" shrinkToFit="1"/>
      <protection locked="0"/>
    </xf>
    <xf numFmtId="4" fontId="5" fillId="5" borderId="4" xfId="0" applyNumberFormat="1" applyFont="1" applyFill="1" applyBorder="1" applyAlignment="1" applyProtection="1">
      <alignment horizontal="center" shrinkToFit="1"/>
      <protection locked="0"/>
    </xf>
    <xf numFmtId="4" fontId="4" fillId="5" borderId="4" xfId="0" applyNumberFormat="1" applyFont="1" applyFill="1" applyBorder="1" applyAlignment="1" applyProtection="1">
      <alignment horizontal="center" shrinkToFit="1"/>
      <protection locked="0"/>
    </xf>
    <xf numFmtId="4" fontId="4" fillId="5" borderId="6" xfId="0" applyNumberFormat="1" applyFont="1" applyFill="1" applyBorder="1" applyAlignment="1" applyProtection="1">
      <alignment horizontal="center" shrinkToFit="1"/>
      <protection locked="0"/>
    </xf>
    <xf numFmtId="3" fontId="4" fillId="7" borderId="4" xfId="0" applyNumberFormat="1" applyFont="1" applyFill="1" applyBorder="1" applyAlignment="1" applyProtection="1">
      <alignment horizontal="center" shrinkToFit="1"/>
    </xf>
    <xf numFmtId="4" fontId="4" fillId="2" borderId="2" xfId="0" applyNumberFormat="1" applyFont="1" applyFill="1" applyBorder="1" applyAlignment="1" applyProtection="1">
      <alignment horizontal="center" shrinkToFit="1"/>
    </xf>
    <xf numFmtId="4" fontId="4" fillId="3" borderId="4" xfId="0" applyNumberFormat="1" applyFont="1" applyFill="1" applyBorder="1" applyAlignment="1" applyProtection="1">
      <alignment horizontal="center" shrinkToFit="1"/>
      <protection locked="0"/>
    </xf>
    <xf numFmtId="4" fontId="4" fillId="3" borderId="6" xfId="0" applyNumberFormat="1" applyFont="1" applyFill="1" applyBorder="1" applyAlignment="1" applyProtection="1">
      <alignment horizontal="center" shrinkToFit="1"/>
      <protection locked="0"/>
    </xf>
    <xf numFmtId="4" fontId="4" fillId="6" borderId="2" xfId="0" applyNumberFormat="1" applyFont="1" applyFill="1" applyBorder="1" applyAlignment="1" applyProtection="1">
      <alignment horizontal="center" shrinkToFit="1"/>
    </xf>
    <xf numFmtId="4" fontId="5" fillId="0" borderId="0" xfId="0" applyNumberFormat="1" applyFont="1" applyAlignment="1" applyProtection="1">
      <alignment horizontal="center" shrinkToFit="1"/>
    </xf>
    <xf numFmtId="4" fontId="4" fillId="5" borderId="12" xfId="0" applyNumberFormat="1" applyFont="1" applyFill="1" applyBorder="1" applyAlignment="1" applyProtection="1">
      <alignment horizontal="center" shrinkToFit="1"/>
      <protection locked="0"/>
    </xf>
    <xf numFmtId="0" fontId="10" fillId="3" borderId="26" xfId="0" applyFont="1" applyFill="1" applyBorder="1" applyProtection="1"/>
    <xf numFmtId="3" fontId="4" fillId="4" borderId="4" xfId="0" applyNumberFormat="1" applyFont="1" applyFill="1" applyBorder="1" applyAlignment="1" applyProtection="1">
      <alignment horizontal="center" shrinkToFit="1"/>
    </xf>
    <xf numFmtId="3" fontId="7" fillId="7" borderId="4" xfId="1" applyNumberFormat="1" applyFont="1" applyFill="1" applyBorder="1" applyAlignment="1" applyProtection="1">
      <alignment horizontal="center" vertical="center" shrinkToFit="1"/>
    </xf>
    <xf numFmtId="3" fontId="7" fillId="2" borderId="4" xfId="1" applyNumberFormat="1" applyFont="1" applyFill="1" applyBorder="1" applyAlignment="1" applyProtection="1">
      <alignment horizontal="center" vertical="center" shrinkToFit="1"/>
    </xf>
    <xf numFmtId="4" fontId="4" fillId="3" borderId="12" xfId="0" applyNumberFormat="1" applyFont="1" applyFill="1" applyBorder="1" applyAlignment="1" applyProtection="1">
      <alignment horizontal="center" shrinkToFit="1"/>
      <protection locked="0"/>
    </xf>
    <xf numFmtId="0" fontId="4" fillId="0" borderId="0" xfId="0" applyFont="1" applyBorder="1" applyProtection="1"/>
    <xf numFmtId="0" fontId="4" fillId="0" borderId="0" xfId="0" applyFont="1" applyAlignment="1" applyProtection="1">
      <alignment horizontal="left" wrapText="1"/>
    </xf>
    <xf numFmtId="0" fontId="5" fillId="0" borderId="20" xfId="0" applyFont="1" applyBorder="1" applyProtection="1"/>
    <xf numFmtId="0" fontId="11" fillId="0" borderId="22" xfId="0" applyFont="1" applyFill="1" applyBorder="1" applyProtection="1"/>
    <xf numFmtId="0" fontId="5" fillId="0" borderId="23" xfId="0" applyFont="1" applyBorder="1" applyProtection="1"/>
    <xf numFmtId="0" fontId="5" fillId="0" borderId="25" xfId="0" applyFont="1" applyBorder="1" applyProtection="1"/>
    <xf numFmtId="0" fontId="4" fillId="0" borderId="0" xfId="0" applyFont="1" applyProtection="1"/>
    <xf numFmtId="0" fontId="12" fillId="0" borderId="22" xfId="0" applyFont="1" applyFill="1" applyBorder="1" applyAlignment="1" applyProtection="1"/>
    <xf numFmtId="0" fontId="12" fillId="0" borderId="27" xfId="0" applyFont="1" applyFill="1" applyBorder="1" applyAlignment="1" applyProtection="1"/>
    <xf numFmtId="0" fontId="12" fillId="0" borderId="23" xfId="0" applyFont="1" applyFill="1" applyBorder="1" applyAlignment="1" applyProtection="1"/>
    <xf numFmtId="0" fontId="5" fillId="0" borderId="0" xfId="0" applyFont="1" applyFill="1" applyProtection="1"/>
    <xf numFmtId="0" fontId="5" fillId="5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49" fontId="4" fillId="5" borderId="15" xfId="0" applyNumberFormat="1" applyFont="1" applyFill="1" applyBorder="1" applyAlignment="1" applyProtection="1">
      <alignment horizontal="center"/>
    </xf>
    <xf numFmtId="0" fontId="4" fillId="3" borderId="15" xfId="0" applyNumberFormat="1" applyFont="1" applyFill="1" applyBorder="1" applyAlignment="1" applyProtection="1">
      <alignment horizontal="center"/>
    </xf>
    <xf numFmtId="0" fontId="4" fillId="4" borderId="15" xfId="0" applyFont="1" applyFill="1" applyBorder="1" applyAlignment="1" applyProtection="1">
      <alignment horizontal="center"/>
    </xf>
    <xf numFmtId="4" fontId="5" fillId="2" borderId="4" xfId="0" applyNumberFormat="1" applyFont="1" applyFill="1" applyBorder="1" applyAlignment="1" applyProtection="1">
      <alignment horizontal="center" shrinkToFit="1"/>
    </xf>
    <xf numFmtId="4" fontId="5" fillId="6" borderId="4" xfId="0" applyNumberFormat="1" applyFont="1" applyFill="1" applyBorder="1" applyAlignment="1" applyProtection="1">
      <alignment horizontal="center" shrinkToFit="1"/>
    </xf>
    <xf numFmtId="0" fontId="5" fillId="0" borderId="18" xfId="0" applyFont="1" applyBorder="1" applyProtection="1"/>
    <xf numFmtId="0" fontId="4" fillId="0" borderId="21" xfId="0" applyFont="1" applyBorder="1" applyProtection="1"/>
    <xf numFmtId="0" fontId="4" fillId="4" borderId="4" xfId="0" applyFont="1" applyFill="1" applyBorder="1" applyProtection="1">
      <protection locked="0"/>
    </xf>
    <xf numFmtId="0" fontId="5" fillId="0" borderId="24" xfId="0" applyFont="1" applyBorder="1" applyAlignment="1" applyProtection="1">
      <alignment horizontal="center"/>
    </xf>
    <xf numFmtId="0" fontId="7" fillId="2" borderId="3" xfId="1" applyFont="1" applyFill="1" applyBorder="1" applyAlignment="1" applyProtection="1">
      <alignment horizontal="right" vertical="center"/>
    </xf>
    <xf numFmtId="0" fontId="7" fillId="2" borderId="4" xfId="1" applyFont="1" applyFill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right" vertical="center"/>
    </xf>
    <xf numFmtId="0" fontId="7" fillId="7" borderId="3" xfId="1" applyFont="1" applyFill="1" applyBorder="1" applyAlignment="1" applyProtection="1">
      <alignment horizontal="right" vertical="center"/>
    </xf>
    <xf numFmtId="0" fontId="7" fillId="7" borderId="4" xfId="1" applyFont="1" applyFill="1" applyBorder="1" applyAlignment="1" applyProtection="1">
      <alignment horizontal="left" vertical="center" wrapText="1"/>
    </xf>
    <xf numFmtId="0" fontId="7" fillId="7" borderId="4" xfId="1" applyFont="1" applyFill="1" applyBorder="1" applyAlignment="1" applyProtection="1">
      <alignment horizontal="right" vertical="center" wrapText="1"/>
    </xf>
    <xf numFmtId="0" fontId="7" fillId="2" borderId="4" xfId="1" applyFont="1" applyFill="1" applyBorder="1" applyAlignment="1" applyProtection="1">
      <alignment horizontal="right" vertical="center" wrapText="1"/>
    </xf>
    <xf numFmtId="0" fontId="8" fillId="4" borderId="8" xfId="0" applyFont="1" applyFill="1" applyBorder="1" applyAlignment="1" applyProtection="1">
      <alignment horizontal="left" vertical="center" wrapText="1"/>
    </xf>
    <xf numFmtId="0" fontId="8" fillId="4" borderId="17" xfId="0" applyFont="1" applyFill="1" applyBorder="1" applyAlignment="1" applyProtection="1">
      <alignment horizontal="left" vertical="center" wrapText="1"/>
    </xf>
    <xf numFmtId="0" fontId="8" fillId="4" borderId="9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3" fontId="5" fillId="4" borderId="4" xfId="0" applyNumberFormat="1" applyFont="1" applyFill="1" applyBorder="1" applyAlignment="1" applyProtection="1">
      <alignment horizontal="center" shrinkToFit="1"/>
    </xf>
  </cellXfs>
  <cellStyles count="5">
    <cellStyle name="Navadno_obrazciZGD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6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AG118"/>
  <sheetViews>
    <sheetView zoomScale="86" zoomScaleNormal="86" workbookViewId="0">
      <selection activeCell="D16" sqref="D16"/>
    </sheetView>
  </sheetViews>
  <sheetFormatPr defaultColWidth="9.140625" defaultRowHeight="15" customHeight="1" x14ac:dyDescent="0.2"/>
  <cols>
    <col min="1" max="1" width="9.5703125" style="40" bestFit="1" customWidth="1"/>
    <col min="2" max="2" width="56.85546875" style="40" bestFit="1" customWidth="1"/>
    <col min="3" max="3" width="6.28515625" style="40" customWidth="1"/>
    <col min="4" max="4" width="21.85546875" style="40" customWidth="1"/>
    <col min="5" max="20" width="21.7109375" style="40" customWidth="1"/>
    <col min="21" max="21" width="21.42578125" style="40" customWidth="1"/>
    <col min="22" max="33" width="21.7109375" style="40" customWidth="1"/>
    <col min="34" max="16384" width="9.140625" style="40"/>
  </cols>
  <sheetData>
    <row r="1" spans="1:33" ht="15" customHeight="1" thickBot="1" x14ac:dyDescent="0.25">
      <c r="B1" s="8" t="s">
        <v>310</v>
      </c>
    </row>
    <row r="2" spans="1:33" ht="15" customHeight="1" thickBot="1" x14ac:dyDescent="0.25">
      <c r="B2" s="1" t="s">
        <v>312</v>
      </c>
    </row>
    <row r="3" spans="1:33" ht="15" customHeight="1" thickBot="1" x14ac:dyDescent="0.25">
      <c r="B3" s="2" t="s">
        <v>313</v>
      </c>
    </row>
    <row r="4" spans="1:33" ht="15" customHeight="1" x14ac:dyDescent="0.2">
      <c r="B4" s="100" t="s">
        <v>317</v>
      </c>
    </row>
    <row r="5" spans="1:33" ht="15" customHeight="1" x14ac:dyDescent="0.2">
      <c r="B5" s="101"/>
    </row>
    <row r="6" spans="1:33" ht="15" customHeight="1" thickBot="1" x14ac:dyDescent="0.25">
      <c r="B6" s="102"/>
      <c r="F6" s="71"/>
      <c r="G6" s="71"/>
      <c r="H6" s="71"/>
      <c r="I6" s="71"/>
      <c r="J6" s="8"/>
    </row>
    <row r="7" spans="1:33" ht="15" customHeight="1" thickBot="1" x14ac:dyDescent="0.25">
      <c r="B7" s="3"/>
    </row>
    <row r="8" spans="1:33" ht="27" thickTop="1" thickBot="1" x14ac:dyDescent="0.25">
      <c r="A8" s="72" t="s">
        <v>362</v>
      </c>
      <c r="B8" s="4"/>
      <c r="C8" s="73"/>
      <c r="D8" s="8"/>
      <c r="E8" s="74" t="s">
        <v>363</v>
      </c>
      <c r="F8" s="75"/>
      <c r="G8" s="76"/>
    </row>
    <row r="9" spans="1:33" ht="15" customHeight="1" thickTop="1" thickBot="1" x14ac:dyDescent="0.25">
      <c r="A9" s="77"/>
      <c r="B9" s="3"/>
    </row>
    <row r="10" spans="1:33" ht="27" thickTop="1" thickBot="1" x14ac:dyDescent="0.25">
      <c r="A10" s="72" t="s">
        <v>360</v>
      </c>
      <c r="B10" s="5"/>
      <c r="C10" s="73"/>
      <c r="D10" s="8"/>
      <c r="E10" s="78" t="s">
        <v>364</v>
      </c>
      <c r="F10" s="79"/>
      <c r="G10" s="79"/>
      <c r="H10" s="79"/>
      <c r="I10" s="79"/>
      <c r="J10" s="79"/>
      <c r="K10" s="79"/>
      <c r="L10" s="80"/>
    </row>
    <row r="11" spans="1:33" ht="15" customHeight="1" thickTop="1" x14ac:dyDescent="0.2">
      <c r="B11" s="6"/>
      <c r="E11" s="103" t="s">
        <v>314</v>
      </c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33" ht="15" customHeight="1" thickBot="1" x14ac:dyDescent="0.25">
      <c r="B12" s="81"/>
      <c r="D12" s="82" t="s">
        <v>316</v>
      </c>
      <c r="E12" s="82" t="s">
        <v>316</v>
      </c>
      <c r="F12" s="83" t="s">
        <v>318</v>
      </c>
      <c r="G12" s="83" t="s">
        <v>318</v>
      </c>
      <c r="H12" s="83" t="s">
        <v>315</v>
      </c>
      <c r="I12" s="83" t="s">
        <v>315</v>
      </c>
      <c r="J12" s="83" t="s">
        <v>315</v>
      </c>
      <c r="K12" s="83" t="s">
        <v>315</v>
      </c>
      <c r="L12" s="83" t="s">
        <v>315</v>
      </c>
      <c r="M12" s="83" t="s">
        <v>315</v>
      </c>
      <c r="N12" s="83" t="s">
        <v>315</v>
      </c>
      <c r="O12" s="83" t="s">
        <v>315</v>
      </c>
      <c r="P12" s="83" t="s">
        <v>315</v>
      </c>
      <c r="Q12" s="83" t="s">
        <v>315</v>
      </c>
      <c r="R12" s="83" t="s">
        <v>315</v>
      </c>
      <c r="S12" s="83" t="s">
        <v>315</v>
      </c>
      <c r="T12" s="83" t="s">
        <v>315</v>
      </c>
      <c r="U12" s="83" t="s">
        <v>315</v>
      </c>
      <c r="V12" s="83" t="s">
        <v>315</v>
      </c>
      <c r="W12" s="83" t="s">
        <v>315</v>
      </c>
      <c r="X12" s="83" t="s">
        <v>315</v>
      </c>
      <c r="Y12" s="83" t="s">
        <v>315</v>
      </c>
      <c r="Z12" s="83" t="s">
        <v>315</v>
      </c>
      <c r="AA12" s="83" t="s">
        <v>315</v>
      </c>
      <c r="AB12" s="83" t="s">
        <v>315</v>
      </c>
      <c r="AC12" s="83" t="s">
        <v>315</v>
      </c>
      <c r="AD12" s="83" t="s">
        <v>315</v>
      </c>
      <c r="AE12" s="83" t="s">
        <v>315</v>
      </c>
      <c r="AF12" s="83" t="s">
        <v>315</v>
      </c>
      <c r="AG12" s="83" t="s">
        <v>315</v>
      </c>
    </row>
    <row r="13" spans="1:33" ht="13.5" thickBot="1" x14ac:dyDescent="0.25">
      <c r="A13" s="18"/>
      <c r="B13" s="19" t="s">
        <v>215</v>
      </c>
      <c r="C13" s="20" t="s">
        <v>216</v>
      </c>
      <c r="D13" s="84" t="s">
        <v>361</v>
      </c>
      <c r="E13" s="84" t="s">
        <v>365</v>
      </c>
      <c r="F13" s="85">
        <v>2017</v>
      </c>
      <c r="G13" s="85">
        <v>2018</v>
      </c>
      <c r="H13" s="85">
        <v>2019</v>
      </c>
      <c r="I13" s="85">
        <v>2020</v>
      </c>
      <c r="J13" s="85">
        <v>2021</v>
      </c>
      <c r="K13" s="85">
        <v>2022</v>
      </c>
      <c r="L13" s="85">
        <v>2023</v>
      </c>
      <c r="M13" s="85">
        <v>2024</v>
      </c>
      <c r="N13" s="85">
        <v>2025</v>
      </c>
      <c r="O13" s="85">
        <v>2026</v>
      </c>
      <c r="P13" s="85">
        <v>2027</v>
      </c>
      <c r="Q13" s="85">
        <v>2028</v>
      </c>
      <c r="R13" s="85">
        <v>2029</v>
      </c>
      <c r="S13" s="85">
        <v>2030</v>
      </c>
      <c r="T13" s="85">
        <v>2031</v>
      </c>
      <c r="U13" s="85">
        <v>2032</v>
      </c>
      <c r="V13" s="85">
        <v>2033</v>
      </c>
      <c r="W13" s="85">
        <v>2034</v>
      </c>
      <c r="X13" s="85">
        <v>2035</v>
      </c>
      <c r="Y13" s="85">
        <v>2036</v>
      </c>
      <c r="Z13" s="85">
        <v>2037</v>
      </c>
      <c r="AA13" s="85">
        <v>2038</v>
      </c>
      <c r="AB13" s="85">
        <v>2039</v>
      </c>
      <c r="AC13" s="85">
        <v>2040</v>
      </c>
      <c r="AD13" s="85">
        <v>2041</v>
      </c>
      <c r="AE13" s="85">
        <v>2042</v>
      </c>
      <c r="AF13" s="85">
        <v>2043</v>
      </c>
      <c r="AG13" s="85">
        <v>2044</v>
      </c>
    </row>
    <row r="14" spans="1:33" ht="12.75" x14ac:dyDescent="0.2">
      <c r="A14" s="21"/>
      <c r="B14" s="22" t="s">
        <v>0</v>
      </c>
      <c r="C14" s="23" t="s">
        <v>1</v>
      </c>
      <c r="D14" s="51">
        <f t="shared" ref="D14:E14" si="0">+D15+D45+D66</f>
        <v>0</v>
      </c>
      <c r="E14" s="51">
        <f t="shared" si="0"/>
        <v>0</v>
      </c>
      <c r="F14" s="52">
        <f t="shared" ref="F14:M14" si="1">+F15+F45+F66</f>
        <v>0</v>
      </c>
      <c r="G14" s="52">
        <f t="shared" si="1"/>
        <v>0</v>
      </c>
      <c r="H14" s="52">
        <f t="shared" si="1"/>
        <v>0</v>
      </c>
      <c r="I14" s="52">
        <f t="shared" si="1"/>
        <v>0</v>
      </c>
      <c r="J14" s="52">
        <f t="shared" si="1"/>
        <v>0</v>
      </c>
      <c r="K14" s="52">
        <f t="shared" si="1"/>
        <v>0</v>
      </c>
      <c r="L14" s="52">
        <f t="shared" si="1"/>
        <v>0</v>
      </c>
      <c r="M14" s="52">
        <f t="shared" si="1"/>
        <v>0</v>
      </c>
      <c r="N14" s="52">
        <f t="shared" ref="N14:S14" si="2">+N15+N45+N66</f>
        <v>0</v>
      </c>
      <c r="O14" s="52">
        <f t="shared" si="2"/>
        <v>0</v>
      </c>
      <c r="P14" s="52">
        <f t="shared" si="2"/>
        <v>0</v>
      </c>
      <c r="Q14" s="52">
        <f t="shared" si="2"/>
        <v>0</v>
      </c>
      <c r="R14" s="52">
        <f t="shared" si="2"/>
        <v>0</v>
      </c>
      <c r="S14" s="52">
        <f t="shared" si="2"/>
        <v>0</v>
      </c>
      <c r="T14" s="52">
        <f t="shared" ref="T14:U14" si="3">+T15+T45+T66</f>
        <v>0</v>
      </c>
      <c r="U14" s="52">
        <f t="shared" si="3"/>
        <v>0</v>
      </c>
      <c r="V14" s="52">
        <f t="shared" ref="V14:AE14" si="4">+V15+V45+V66</f>
        <v>0</v>
      </c>
      <c r="W14" s="52">
        <f t="shared" si="4"/>
        <v>0</v>
      </c>
      <c r="X14" s="52">
        <f t="shared" si="4"/>
        <v>0</v>
      </c>
      <c r="Y14" s="52">
        <f t="shared" si="4"/>
        <v>0</v>
      </c>
      <c r="Z14" s="52">
        <f t="shared" si="4"/>
        <v>0</v>
      </c>
      <c r="AA14" s="52">
        <f t="shared" si="4"/>
        <v>0</v>
      </c>
      <c r="AB14" s="52">
        <f t="shared" si="4"/>
        <v>0</v>
      </c>
      <c r="AC14" s="52">
        <f t="shared" si="4"/>
        <v>0</v>
      </c>
      <c r="AD14" s="52">
        <f t="shared" si="4"/>
        <v>0</v>
      </c>
      <c r="AE14" s="52">
        <f t="shared" si="4"/>
        <v>0</v>
      </c>
      <c r="AF14" s="52">
        <f t="shared" ref="AF14:AG14" si="5">+AF15+AF45+AF66</f>
        <v>0</v>
      </c>
      <c r="AG14" s="52">
        <f t="shared" si="5"/>
        <v>0</v>
      </c>
    </row>
    <row r="15" spans="1:33" ht="12.75" x14ac:dyDescent="0.2">
      <c r="A15" s="24" t="s">
        <v>2</v>
      </c>
      <c r="B15" s="25" t="s">
        <v>3</v>
      </c>
      <c r="C15" s="26" t="s">
        <v>4</v>
      </c>
      <c r="D15" s="53">
        <f t="shared" ref="D15:E15" si="6">+D16+D23+D31+D32+D40+D44</f>
        <v>0</v>
      </c>
      <c r="E15" s="53">
        <f t="shared" si="6"/>
        <v>0</v>
      </c>
      <c r="F15" s="54">
        <f t="shared" ref="F15:M15" si="7">+F16+F23+F31+F32+F40+F44</f>
        <v>0</v>
      </c>
      <c r="G15" s="54">
        <f t="shared" si="7"/>
        <v>0</v>
      </c>
      <c r="H15" s="54">
        <f t="shared" si="7"/>
        <v>0</v>
      </c>
      <c r="I15" s="54">
        <f t="shared" si="7"/>
        <v>0</v>
      </c>
      <c r="J15" s="54">
        <f t="shared" si="7"/>
        <v>0</v>
      </c>
      <c r="K15" s="54">
        <f t="shared" si="7"/>
        <v>0</v>
      </c>
      <c r="L15" s="54">
        <f t="shared" si="7"/>
        <v>0</v>
      </c>
      <c r="M15" s="54">
        <f t="shared" si="7"/>
        <v>0</v>
      </c>
      <c r="N15" s="54">
        <f t="shared" ref="N15:S15" si="8">+N16+N23+N31+N32+N40+N44</f>
        <v>0</v>
      </c>
      <c r="O15" s="54">
        <f t="shared" si="8"/>
        <v>0</v>
      </c>
      <c r="P15" s="54">
        <f t="shared" si="8"/>
        <v>0</v>
      </c>
      <c r="Q15" s="54">
        <f t="shared" si="8"/>
        <v>0</v>
      </c>
      <c r="R15" s="54">
        <f t="shared" si="8"/>
        <v>0</v>
      </c>
      <c r="S15" s="54">
        <f t="shared" si="8"/>
        <v>0</v>
      </c>
      <c r="T15" s="54">
        <f t="shared" ref="T15:U15" si="9">+T16+T23+T31+T32+T40+T44</f>
        <v>0</v>
      </c>
      <c r="U15" s="54">
        <f t="shared" si="9"/>
        <v>0</v>
      </c>
      <c r="V15" s="54">
        <f t="shared" ref="V15:AE15" si="10">+V16+V23+V31+V32+V40+V44</f>
        <v>0</v>
      </c>
      <c r="W15" s="54">
        <f t="shared" si="10"/>
        <v>0</v>
      </c>
      <c r="X15" s="54">
        <f t="shared" si="10"/>
        <v>0</v>
      </c>
      <c r="Y15" s="54">
        <f t="shared" si="10"/>
        <v>0</v>
      </c>
      <c r="Z15" s="54">
        <f t="shared" si="10"/>
        <v>0</v>
      </c>
      <c r="AA15" s="54">
        <f t="shared" si="10"/>
        <v>0</v>
      </c>
      <c r="AB15" s="54">
        <f t="shared" si="10"/>
        <v>0</v>
      </c>
      <c r="AC15" s="54">
        <f t="shared" si="10"/>
        <v>0</v>
      </c>
      <c r="AD15" s="54">
        <f t="shared" si="10"/>
        <v>0</v>
      </c>
      <c r="AE15" s="54">
        <f t="shared" si="10"/>
        <v>0</v>
      </c>
      <c r="AF15" s="54">
        <f t="shared" ref="AF15:AG15" si="11">+AF16+AF23+AF31+AF32+AF40+AF44</f>
        <v>0</v>
      </c>
      <c r="AG15" s="54">
        <f t="shared" si="11"/>
        <v>0</v>
      </c>
    </row>
    <row r="16" spans="1:33" ht="25.5" x14ac:dyDescent="0.2">
      <c r="A16" s="27" t="s">
        <v>5</v>
      </c>
      <c r="B16" s="25" t="s">
        <v>6</v>
      </c>
      <c r="C16" s="26" t="s">
        <v>7</v>
      </c>
      <c r="D16" s="53">
        <f t="shared" ref="D16:E16" si="12">+D17+D22</f>
        <v>0</v>
      </c>
      <c r="E16" s="53">
        <f t="shared" si="12"/>
        <v>0</v>
      </c>
      <c r="F16" s="54">
        <f t="shared" ref="F16:M16" si="13">+F17+F22</f>
        <v>0</v>
      </c>
      <c r="G16" s="54">
        <f t="shared" si="13"/>
        <v>0</v>
      </c>
      <c r="H16" s="54">
        <f t="shared" si="13"/>
        <v>0</v>
      </c>
      <c r="I16" s="54">
        <f t="shared" si="13"/>
        <v>0</v>
      </c>
      <c r="J16" s="54">
        <f t="shared" si="13"/>
        <v>0</v>
      </c>
      <c r="K16" s="54">
        <f t="shared" si="13"/>
        <v>0</v>
      </c>
      <c r="L16" s="54">
        <f t="shared" si="13"/>
        <v>0</v>
      </c>
      <c r="M16" s="54">
        <f t="shared" si="13"/>
        <v>0</v>
      </c>
      <c r="N16" s="54">
        <f t="shared" ref="N16:S16" si="14">+N17+N22</f>
        <v>0</v>
      </c>
      <c r="O16" s="54">
        <f t="shared" si="14"/>
        <v>0</v>
      </c>
      <c r="P16" s="54">
        <f t="shared" si="14"/>
        <v>0</v>
      </c>
      <c r="Q16" s="54">
        <f t="shared" si="14"/>
        <v>0</v>
      </c>
      <c r="R16" s="54">
        <f t="shared" si="14"/>
        <v>0</v>
      </c>
      <c r="S16" s="54">
        <f t="shared" si="14"/>
        <v>0</v>
      </c>
      <c r="T16" s="54">
        <f t="shared" ref="T16:U16" si="15">+T17+T22</f>
        <v>0</v>
      </c>
      <c r="U16" s="54">
        <f t="shared" si="15"/>
        <v>0</v>
      </c>
      <c r="V16" s="54">
        <f t="shared" ref="V16:AE16" si="16">+V17+V22</f>
        <v>0</v>
      </c>
      <c r="W16" s="54">
        <f t="shared" si="16"/>
        <v>0</v>
      </c>
      <c r="X16" s="54">
        <f t="shared" si="16"/>
        <v>0</v>
      </c>
      <c r="Y16" s="54">
        <f t="shared" si="16"/>
        <v>0</v>
      </c>
      <c r="Z16" s="54">
        <f t="shared" si="16"/>
        <v>0</v>
      </c>
      <c r="AA16" s="54">
        <f t="shared" si="16"/>
        <v>0</v>
      </c>
      <c r="AB16" s="54">
        <f t="shared" si="16"/>
        <v>0</v>
      </c>
      <c r="AC16" s="54">
        <f t="shared" si="16"/>
        <v>0</v>
      </c>
      <c r="AD16" s="54">
        <f t="shared" si="16"/>
        <v>0</v>
      </c>
      <c r="AE16" s="54">
        <f t="shared" si="16"/>
        <v>0</v>
      </c>
      <c r="AF16" s="54">
        <f t="shared" ref="AF16:AG16" si="17">+AF17+AF22</f>
        <v>0</v>
      </c>
      <c r="AG16" s="54">
        <f t="shared" si="17"/>
        <v>0</v>
      </c>
    </row>
    <row r="17" spans="1:33" ht="12.75" x14ac:dyDescent="0.2">
      <c r="A17" s="28" t="s">
        <v>8</v>
      </c>
      <c r="B17" s="29" t="s">
        <v>9</v>
      </c>
      <c r="C17" s="26" t="s">
        <v>10</v>
      </c>
      <c r="D17" s="53">
        <f t="shared" ref="D17:E17" si="18">SUM(D18:D21)</f>
        <v>0</v>
      </c>
      <c r="E17" s="53">
        <f t="shared" si="18"/>
        <v>0</v>
      </c>
      <c r="F17" s="54">
        <f t="shared" ref="F17:M17" si="19">SUM(F18:F21)</f>
        <v>0</v>
      </c>
      <c r="G17" s="54">
        <f t="shared" si="19"/>
        <v>0</v>
      </c>
      <c r="H17" s="54">
        <f t="shared" si="19"/>
        <v>0</v>
      </c>
      <c r="I17" s="54">
        <f t="shared" si="19"/>
        <v>0</v>
      </c>
      <c r="J17" s="54">
        <f t="shared" si="19"/>
        <v>0</v>
      </c>
      <c r="K17" s="54">
        <f t="shared" si="19"/>
        <v>0</v>
      </c>
      <c r="L17" s="54">
        <f t="shared" si="19"/>
        <v>0</v>
      </c>
      <c r="M17" s="54">
        <f t="shared" si="19"/>
        <v>0</v>
      </c>
      <c r="N17" s="54">
        <f t="shared" ref="N17:S17" si="20">SUM(N18:N21)</f>
        <v>0</v>
      </c>
      <c r="O17" s="54">
        <f t="shared" si="20"/>
        <v>0</v>
      </c>
      <c r="P17" s="54">
        <f t="shared" si="20"/>
        <v>0</v>
      </c>
      <c r="Q17" s="54">
        <f t="shared" si="20"/>
        <v>0</v>
      </c>
      <c r="R17" s="54">
        <f t="shared" si="20"/>
        <v>0</v>
      </c>
      <c r="S17" s="54">
        <f t="shared" si="20"/>
        <v>0</v>
      </c>
      <c r="T17" s="54">
        <f t="shared" ref="T17:U17" si="21">SUM(T18:T21)</f>
        <v>0</v>
      </c>
      <c r="U17" s="54">
        <f t="shared" si="21"/>
        <v>0</v>
      </c>
      <c r="V17" s="54">
        <f t="shared" ref="V17:AE17" si="22">SUM(V18:V21)</f>
        <v>0</v>
      </c>
      <c r="W17" s="54">
        <f t="shared" si="22"/>
        <v>0</v>
      </c>
      <c r="X17" s="54">
        <f t="shared" si="22"/>
        <v>0</v>
      </c>
      <c r="Y17" s="54">
        <f t="shared" si="22"/>
        <v>0</v>
      </c>
      <c r="Z17" s="54">
        <f t="shared" si="22"/>
        <v>0</v>
      </c>
      <c r="AA17" s="54">
        <f t="shared" si="22"/>
        <v>0</v>
      </c>
      <c r="AB17" s="54">
        <f t="shared" si="22"/>
        <v>0</v>
      </c>
      <c r="AC17" s="54">
        <f t="shared" si="22"/>
        <v>0</v>
      </c>
      <c r="AD17" s="54">
        <f t="shared" si="22"/>
        <v>0</v>
      </c>
      <c r="AE17" s="54">
        <f t="shared" si="22"/>
        <v>0</v>
      </c>
      <c r="AF17" s="54">
        <f t="shared" ref="AF17:AG17" si="23">SUM(AF18:AF21)</f>
        <v>0</v>
      </c>
      <c r="AG17" s="54">
        <f t="shared" si="23"/>
        <v>0</v>
      </c>
    </row>
    <row r="18" spans="1:33" ht="12.75" x14ac:dyDescent="0.2">
      <c r="A18" s="28" t="s">
        <v>11</v>
      </c>
      <c r="B18" s="29" t="s">
        <v>12</v>
      </c>
      <c r="C18" s="26" t="s">
        <v>13</v>
      </c>
      <c r="D18" s="55"/>
      <c r="E18" s="55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</row>
    <row r="19" spans="1:33" ht="12.75" x14ac:dyDescent="0.2">
      <c r="A19" s="28" t="s">
        <v>14</v>
      </c>
      <c r="B19" s="29" t="s">
        <v>15</v>
      </c>
      <c r="C19" s="26" t="s">
        <v>16</v>
      </c>
      <c r="D19" s="55"/>
      <c r="E19" s="55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</row>
    <row r="20" spans="1:33" ht="12.75" x14ac:dyDescent="0.2">
      <c r="A20" s="28" t="s">
        <v>17</v>
      </c>
      <c r="B20" s="29" t="s">
        <v>18</v>
      </c>
      <c r="C20" s="26" t="s">
        <v>19</v>
      </c>
      <c r="D20" s="55"/>
      <c r="E20" s="55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</row>
    <row r="21" spans="1:33" ht="12.75" x14ac:dyDescent="0.2">
      <c r="A21" s="28" t="s">
        <v>20</v>
      </c>
      <c r="B21" s="29" t="s">
        <v>21</v>
      </c>
      <c r="C21" s="26" t="s">
        <v>22</v>
      </c>
      <c r="D21" s="55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</row>
    <row r="22" spans="1:33" ht="12.75" x14ac:dyDescent="0.2">
      <c r="A22" s="28" t="s">
        <v>23</v>
      </c>
      <c r="B22" s="29" t="s">
        <v>24</v>
      </c>
      <c r="C22" s="26" t="s">
        <v>25</v>
      </c>
      <c r="D22" s="55"/>
      <c r="E22" s="55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</row>
    <row r="23" spans="1:33" ht="12.75" x14ac:dyDescent="0.2">
      <c r="A23" s="27" t="s">
        <v>26</v>
      </c>
      <c r="B23" s="25" t="s">
        <v>27</v>
      </c>
      <c r="C23" s="26" t="s">
        <v>28</v>
      </c>
      <c r="D23" s="53">
        <f t="shared" ref="D23:E23" si="24">+D24+D25+D26+D27+D28+D29+D30</f>
        <v>0</v>
      </c>
      <c r="E23" s="53">
        <f t="shared" si="24"/>
        <v>0</v>
      </c>
      <c r="F23" s="54">
        <f t="shared" ref="F23:M23" si="25">+F24+F25+F26+F27+F28+F29+F30</f>
        <v>0</v>
      </c>
      <c r="G23" s="54">
        <f t="shared" si="25"/>
        <v>0</v>
      </c>
      <c r="H23" s="54">
        <f t="shared" si="25"/>
        <v>0</v>
      </c>
      <c r="I23" s="54">
        <f t="shared" si="25"/>
        <v>0</v>
      </c>
      <c r="J23" s="54">
        <f t="shared" si="25"/>
        <v>0</v>
      </c>
      <c r="K23" s="54">
        <f t="shared" si="25"/>
        <v>0</v>
      </c>
      <c r="L23" s="54">
        <f t="shared" si="25"/>
        <v>0</v>
      </c>
      <c r="M23" s="54">
        <f t="shared" si="25"/>
        <v>0</v>
      </c>
      <c r="N23" s="54">
        <f t="shared" ref="N23:S23" si="26">+N24+N25+N26+N27+N28+N29+N30</f>
        <v>0</v>
      </c>
      <c r="O23" s="54">
        <f t="shared" si="26"/>
        <v>0</v>
      </c>
      <c r="P23" s="54">
        <f t="shared" si="26"/>
        <v>0</v>
      </c>
      <c r="Q23" s="54">
        <f t="shared" si="26"/>
        <v>0</v>
      </c>
      <c r="R23" s="54">
        <f t="shared" si="26"/>
        <v>0</v>
      </c>
      <c r="S23" s="54">
        <f t="shared" si="26"/>
        <v>0</v>
      </c>
      <c r="T23" s="54">
        <f t="shared" ref="T23:U23" si="27">+T24+T25+T26+T27+T28+T29+T30</f>
        <v>0</v>
      </c>
      <c r="U23" s="54">
        <f t="shared" si="27"/>
        <v>0</v>
      </c>
      <c r="V23" s="54">
        <f t="shared" ref="V23:AE23" si="28">+V24+V25+V26+V27+V28+V29+V30</f>
        <v>0</v>
      </c>
      <c r="W23" s="54">
        <f t="shared" si="28"/>
        <v>0</v>
      </c>
      <c r="X23" s="54">
        <f t="shared" si="28"/>
        <v>0</v>
      </c>
      <c r="Y23" s="54">
        <f t="shared" si="28"/>
        <v>0</v>
      </c>
      <c r="Z23" s="54">
        <f t="shared" si="28"/>
        <v>0</v>
      </c>
      <c r="AA23" s="54">
        <f t="shared" si="28"/>
        <v>0</v>
      </c>
      <c r="AB23" s="54">
        <f t="shared" si="28"/>
        <v>0</v>
      </c>
      <c r="AC23" s="54">
        <f t="shared" si="28"/>
        <v>0</v>
      </c>
      <c r="AD23" s="54">
        <f t="shared" si="28"/>
        <v>0</v>
      </c>
      <c r="AE23" s="54">
        <f t="shared" si="28"/>
        <v>0</v>
      </c>
      <c r="AF23" s="54">
        <f t="shared" ref="AF23:AG23" si="29">+AF24+AF25+AF26+AF27+AF28+AF29+AF30</f>
        <v>0</v>
      </c>
      <c r="AG23" s="54">
        <f t="shared" si="29"/>
        <v>0</v>
      </c>
    </row>
    <row r="24" spans="1:33" ht="12.75" x14ac:dyDescent="0.2">
      <c r="A24" s="28" t="s">
        <v>8</v>
      </c>
      <c r="B24" s="30" t="s">
        <v>29</v>
      </c>
      <c r="C24" s="26" t="s">
        <v>30</v>
      </c>
      <c r="D24" s="55"/>
      <c r="E24" s="55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</row>
    <row r="25" spans="1:33" ht="12.75" x14ac:dyDescent="0.2">
      <c r="A25" s="28" t="s">
        <v>23</v>
      </c>
      <c r="B25" s="29" t="s">
        <v>31</v>
      </c>
      <c r="C25" s="26" t="s">
        <v>32</v>
      </c>
      <c r="D25" s="55"/>
      <c r="E25" s="55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33" ht="12.75" x14ac:dyDescent="0.2">
      <c r="A26" s="28" t="s">
        <v>33</v>
      </c>
      <c r="B26" s="29" t="s">
        <v>34</v>
      </c>
      <c r="C26" s="26" t="s">
        <v>35</v>
      </c>
      <c r="D26" s="55"/>
      <c r="E26" s="55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</row>
    <row r="27" spans="1:33" ht="25.5" x14ac:dyDescent="0.2">
      <c r="A27" s="28" t="s">
        <v>36</v>
      </c>
      <c r="B27" s="29" t="s">
        <v>37</v>
      </c>
      <c r="C27" s="26" t="s">
        <v>38</v>
      </c>
      <c r="D27" s="55"/>
      <c r="E27" s="55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</row>
    <row r="28" spans="1:33" ht="12.75" x14ac:dyDescent="0.2">
      <c r="A28" s="28" t="s">
        <v>39</v>
      </c>
      <c r="B28" s="29" t="s">
        <v>40</v>
      </c>
      <c r="C28" s="26" t="s">
        <v>41</v>
      </c>
      <c r="D28" s="55"/>
      <c r="E28" s="55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</row>
    <row r="29" spans="1:33" ht="12.75" x14ac:dyDescent="0.2">
      <c r="A29" s="28" t="s">
        <v>42</v>
      </c>
      <c r="B29" s="29" t="s">
        <v>43</v>
      </c>
      <c r="C29" s="26" t="s">
        <v>44</v>
      </c>
      <c r="D29" s="55"/>
      <c r="E29" s="55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</row>
    <row r="30" spans="1:33" ht="12.75" x14ac:dyDescent="0.2">
      <c r="A30" s="28" t="s">
        <v>45</v>
      </c>
      <c r="B30" s="29" t="s">
        <v>46</v>
      </c>
      <c r="C30" s="26" t="s">
        <v>47</v>
      </c>
      <c r="D30" s="55"/>
      <c r="E30" s="55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</row>
    <row r="31" spans="1:33" ht="12.75" x14ac:dyDescent="0.2">
      <c r="A31" s="27" t="s">
        <v>48</v>
      </c>
      <c r="B31" s="25" t="s">
        <v>49</v>
      </c>
      <c r="C31" s="26" t="s">
        <v>50</v>
      </c>
      <c r="D31" s="55"/>
      <c r="E31" s="55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</row>
    <row r="32" spans="1:33" ht="12.75" x14ac:dyDescent="0.2">
      <c r="A32" s="27" t="s">
        <v>51</v>
      </c>
      <c r="B32" s="25" t="s">
        <v>52</v>
      </c>
      <c r="C32" s="26" t="s">
        <v>53</v>
      </c>
      <c r="D32" s="53">
        <f t="shared" ref="D32:E32" si="30">+D33+D37</f>
        <v>0</v>
      </c>
      <c r="E32" s="53">
        <f t="shared" si="30"/>
        <v>0</v>
      </c>
      <c r="F32" s="54">
        <f t="shared" ref="F32:M32" si="31">+F33+F37</f>
        <v>0</v>
      </c>
      <c r="G32" s="54">
        <f t="shared" si="31"/>
        <v>0</v>
      </c>
      <c r="H32" s="54">
        <f t="shared" si="31"/>
        <v>0</v>
      </c>
      <c r="I32" s="54">
        <f t="shared" si="31"/>
        <v>0</v>
      </c>
      <c r="J32" s="54">
        <f t="shared" si="31"/>
        <v>0</v>
      </c>
      <c r="K32" s="54">
        <f t="shared" si="31"/>
        <v>0</v>
      </c>
      <c r="L32" s="54">
        <f t="shared" si="31"/>
        <v>0</v>
      </c>
      <c r="M32" s="54">
        <f t="shared" si="31"/>
        <v>0</v>
      </c>
      <c r="N32" s="54">
        <f t="shared" ref="N32:S32" si="32">+N33+N37</f>
        <v>0</v>
      </c>
      <c r="O32" s="54">
        <f t="shared" si="32"/>
        <v>0</v>
      </c>
      <c r="P32" s="54">
        <f t="shared" si="32"/>
        <v>0</v>
      </c>
      <c r="Q32" s="54">
        <f t="shared" si="32"/>
        <v>0</v>
      </c>
      <c r="R32" s="54">
        <f t="shared" si="32"/>
        <v>0</v>
      </c>
      <c r="S32" s="54">
        <f t="shared" si="32"/>
        <v>0</v>
      </c>
      <c r="T32" s="54">
        <f t="shared" ref="T32:U32" si="33">+T33+T37</f>
        <v>0</v>
      </c>
      <c r="U32" s="54">
        <f t="shared" si="33"/>
        <v>0</v>
      </c>
      <c r="V32" s="54">
        <f t="shared" ref="V32:AE32" si="34">+V33+V37</f>
        <v>0</v>
      </c>
      <c r="W32" s="54">
        <f t="shared" si="34"/>
        <v>0</v>
      </c>
      <c r="X32" s="54">
        <f t="shared" si="34"/>
        <v>0</v>
      </c>
      <c r="Y32" s="54">
        <f t="shared" si="34"/>
        <v>0</v>
      </c>
      <c r="Z32" s="54">
        <f t="shared" si="34"/>
        <v>0</v>
      </c>
      <c r="AA32" s="54">
        <f t="shared" si="34"/>
        <v>0</v>
      </c>
      <c r="AB32" s="54">
        <f t="shared" si="34"/>
        <v>0</v>
      </c>
      <c r="AC32" s="54">
        <f t="shared" si="34"/>
        <v>0</v>
      </c>
      <c r="AD32" s="54">
        <f t="shared" si="34"/>
        <v>0</v>
      </c>
      <c r="AE32" s="54">
        <f t="shared" si="34"/>
        <v>0</v>
      </c>
      <c r="AF32" s="54">
        <f t="shared" ref="AF32:AG32" si="35">+AF33+AF37</f>
        <v>0</v>
      </c>
      <c r="AG32" s="54">
        <f t="shared" si="35"/>
        <v>0</v>
      </c>
    </row>
    <row r="33" spans="1:33" ht="12.75" x14ac:dyDescent="0.2">
      <c r="A33" s="28" t="s">
        <v>8</v>
      </c>
      <c r="B33" s="29" t="s">
        <v>54</v>
      </c>
      <c r="C33" s="26" t="s">
        <v>55</v>
      </c>
      <c r="D33" s="53">
        <f t="shared" ref="D33:E33" si="36">+D34+D35+D36</f>
        <v>0</v>
      </c>
      <c r="E33" s="53">
        <f t="shared" si="36"/>
        <v>0</v>
      </c>
      <c r="F33" s="54">
        <f t="shared" ref="F33:M33" si="37">+F34+F35+F36</f>
        <v>0</v>
      </c>
      <c r="G33" s="54">
        <f t="shared" si="37"/>
        <v>0</v>
      </c>
      <c r="H33" s="54">
        <f t="shared" si="37"/>
        <v>0</v>
      </c>
      <c r="I33" s="54">
        <f t="shared" si="37"/>
        <v>0</v>
      </c>
      <c r="J33" s="54">
        <f t="shared" si="37"/>
        <v>0</v>
      </c>
      <c r="K33" s="54">
        <f t="shared" si="37"/>
        <v>0</v>
      </c>
      <c r="L33" s="54">
        <f t="shared" si="37"/>
        <v>0</v>
      </c>
      <c r="M33" s="54">
        <f t="shared" si="37"/>
        <v>0</v>
      </c>
      <c r="N33" s="54">
        <f t="shared" ref="N33:S33" si="38">+N34+N35+N36</f>
        <v>0</v>
      </c>
      <c r="O33" s="54">
        <f t="shared" si="38"/>
        <v>0</v>
      </c>
      <c r="P33" s="54">
        <f t="shared" si="38"/>
        <v>0</v>
      </c>
      <c r="Q33" s="54">
        <f t="shared" si="38"/>
        <v>0</v>
      </c>
      <c r="R33" s="54">
        <f t="shared" si="38"/>
        <v>0</v>
      </c>
      <c r="S33" s="54">
        <f t="shared" si="38"/>
        <v>0</v>
      </c>
      <c r="T33" s="54">
        <f t="shared" ref="T33:U33" si="39">+T34+T35+T36</f>
        <v>0</v>
      </c>
      <c r="U33" s="54">
        <f t="shared" si="39"/>
        <v>0</v>
      </c>
      <c r="V33" s="54">
        <f t="shared" ref="V33:AE33" si="40">+V34+V35+V36</f>
        <v>0</v>
      </c>
      <c r="W33" s="54">
        <f t="shared" si="40"/>
        <v>0</v>
      </c>
      <c r="X33" s="54">
        <f t="shared" si="40"/>
        <v>0</v>
      </c>
      <c r="Y33" s="54">
        <f t="shared" si="40"/>
        <v>0</v>
      </c>
      <c r="Z33" s="54">
        <f t="shared" si="40"/>
        <v>0</v>
      </c>
      <c r="AA33" s="54">
        <f t="shared" si="40"/>
        <v>0</v>
      </c>
      <c r="AB33" s="54">
        <f t="shared" si="40"/>
        <v>0</v>
      </c>
      <c r="AC33" s="54">
        <f t="shared" si="40"/>
        <v>0</v>
      </c>
      <c r="AD33" s="54">
        <f t="shared" si="40"/>
        <v>0</v>
      </c>
      <c r="AE33" s="54">
        <f t="shared" si="40"/>
        <v>0</v>
      </c>
      <c r="AF33" s="54">
        <f t="shared" ref="AF33:AG33" si="41">+AF34+AF35+AF36</f>
        <v>0</v>
      </c>
      <c r="AG33" s="54">
        <f t="shared" si="41"/>
        <v>0</v>
      </c>
    </row>
    <row r="34" spans="1:33" ht="12.75" x14ac:dyDescent="0.2">
      <c r="A34" s="28" t="s">
        <v>11</v>
      </c>
      <c r="B34" s="29" t="s">
        <v>56</v>
      </c>
      <c r="C34" s="26" t="s">
        <v>57</v>
      </c>
      <c r="D34" s="55"/>
      <c r="E34" s="55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1:33" ht="12.75" x14ac:dyDescent="0.2">
      <c r="A35" s="28" t="s">
        <v>14</v>
      </c>
      <c r="B35" s="29" t="s">
        <v>58</v>
      </c>
      <c r="C35" s="26" t="s">
        <v>59</v>
      </c>
      <c r="D35" s="55"/>
      <c r="E35" s="55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1:33" ht="12.75" x14ac:dyDescent="0.2">
      <c r="A36" s="28" t="s">
        <v>17</v>
      </c>
      <c r="B36" s="29" t="s">
        <v>60</v>
      </c>
      <c r="C36" s="26" t="s">
        <v>61</v>
      </c>
      <c r="D36" s="55"/>
      <c r="E36" s="55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</row>
    <row r="37" spans="1:33" ht="12.75" x14ac:dyDescent="0.2">
      <c r="A37" s="28" t="s">
        <v>23</v>
      </c>
      <c r="B37" s="29" t="s">
        <v>62</v>
      </c>
      <c r="C37" s="26" t="s">
        <v>63</v>
      </c>
      <c r="D37" s="53">
        <f t="shared" ref="D37:E37" si="42">+D38+D39</f>
        <v>0</v>
      </c>
      <c r="E37" s="53">
        <f t="shared" si="42"/>
        <v>0</v>
      </c>
      <c r="F37" s="54">
        <f t="shared" ref="F37:M37" si="43">+F38+F39</f>
        <v>0</v>
      </c>
      <c r="G37" s="54">
        <f t="shared" si="43"/>
        <v>0</v>
      </c>
      <c r="H37" s="54">
        <f t="shared" si="43"/>
        <v>0</v>
      </c>
      <c r="I37" s="54">
        <f t="shared" si="43"/>
        <v>0</v>
      </c>
      <c r="J37" s="54">
        <f t="shared" si="43"/>
        <v>0</v>
      </c>
      <c r="K37" s="54">
        <f t="shared" si="43"/>
        <v>0</v>
      </c>
      <c r="L37" s="54">
        <f t="shared" si="43"/>
        <v>0</v>
      </c>
      <c r="M37" s="54">
        <f t="shared" si="43"/>
        <v>0</v>
      </c>
      <c r="N37" s="54">
        <f t="shared" ref="N37:S37" si="44">+N38+N39</f>
        <v>0</v>
      </c>
      <c r="O37" s="54">
        <f t="shared" si="44"/>
        <v>0</v>
      </c>
      <c r="P37" s="54">
        <f t="shared" si="44"/>
        <v>0</v>
      </c>
      <c r="Q37" s="54">
        <f t="shared" si="44"/>
        <v>0</v>
      </c>
      <c r="R37" s="54">
        <f t="shared" si="44"/>
        <v>0</v>
      </c>
      <c r="S37" s="54">
        <f t="shared" si="44"/>
        <v>0</v>
      </c>
      <c r="T37" s="54">
        <f t="shared" ref="T37:U37" si="45">+T38+T39</f>
        <v>0</v>
      </c>
      <c r="U37" s="54">
        <f t="shared" si="45"/>
        <v>0</v>
      </c>
      <c r="V37" s="54">
        <f t="shared" ref="V37:AE37" si="46">+V38+V39</f>
        <v>0</v>
      </c>
      <c r="W37" s="54">
        <f t="shared" si="46"/>
        <v>0</v>
      </c>
      <c r="X37" s="54">
        <f t="shared" si="46"/>
        <v>0</v>
      </c>
      <c r="Y37" s="54">
        <f t="shared" si="46"/>
        <v>0</v>
      </c>
      <c r="Z37" s="54">
        <f t="shared" si="46"/>
        <v>0</v>
      </c>
      <c r="AA37" s="54">
        <f t="shared" si="46"/>
        <v>0</v>
      </c>
      <c r="AB37" s="54">
        <f t="shared" si="46"/>
        <v>0</v>
      </c>
      <c r="AC37" s="54">
        <f t="shared" si="46"/>
        <v>0</v>
      </c>
      <c r="AD37" s="54">
        <f t="shared" si="46"/>
        <v>0</v>
      </c>
      <c r="AE37" s="54">
        <f t="shared" si="46"/>
        <v>0</v>
      </c>
      <c r="AF37" s="54">
        <f t="shared" ref="AF37:AG37" si="47">+AF38+AF39</f>
        <v>0</v>
      </c>
      <c r="AG37" s="54">
        <f t="shared" si="47"/>
        <v>0</v>
      </c>
    </row>
    <row r="38" spans="1:33" ht="12.75" x14ac:dyDescent="0.2">
      <c r="A38" s="28" t="s">
        <v>11</v>
      </c>
      <c r="B38" s="29" t="s">
        <v>64</v>
      </c>
      <c r="C38" s="26" t="s">
        <v>65</v>
      </c>
      <c r="D38" s="55"/>
      <c r="E38" s="55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</row>
    <row r="39" spans="1:33" ht="12.75" x14ac:dyDescent="0.2">
      <c r="A39" s="28" t="s">
        <v>14</v>
      </c>
      <c r="B39" s="29" t="s">
        <v>66</v>
      </c>
      <c r="C39" s="26" t="s">
        <v>67</v>
      </c>
      <c r="D39" s="55"/>
      <c r="E39" s="55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</row>
    <row r="40" spans="1:33" ht="12.75" x14ac:dyDescent="0.2">
      <c r="A40" s="27" t="s">
        <v>68</v>
      </c>
      <c r="B40" s="25" t="s">
        <v>69</v>
      </c>
      <c r="C40" s="26" t="s">
        <v>70</v>
      </c>
      <c r="D40" s="53">
        <f t="shared" ref="D40:E40" si="48">+D41+D42+D43</f>
        <v>0</v>
      </c>
      <c r="E40" s="53">
        <f t="shared" si="48"/>
        <v>0</v>
      </c>
      <c r="F40" s="54">
        <f t="shared" ref="F40:M40" si="49">+F41+F42+F43</f>
        <v>0</v>
      </c>
      <c r="G40" s="54">
        <f t="shared" si="49"/>
        <v>0</v>
      </c>
      <c r="H40" s="54">
        <f t="shared" si="49"/>
        <v>0</v>
      </c>
      <c r="I40" s="54">
        <f t="shared" si="49"/>
        <v>0</v>
      </c>
      <c r="J40" s="54">
        <f t="shared" si="49"/>
        <v>0</v>
      </c>
      <c r="K40" s="54">
        <f t="shared" si="49"/>
        <v>0</v>
      </c>
      <c r="L40" s="54">
        <f t="shared" si="49"/>
        <v>0</v>
      </c>
      <c r="M40" s="54">
        <f t="shared" si="49"/>
        <v>0</v>
      </c>
      <c r="N40" s="54">
        <f t="shared" ref="N40:S40" si="50">+N41+N42+N43</f>
        <v>0</v>
      </c>
      <c r="O40" s="54">
        <f t="shared" si="50"/>
        <v>0</v>
      </c>
      <c r="P40" s="54">
        <f t="shared" si="50"/>
        <v>0</v>
      </c>
      <c r="Q40" s="54">
        <f t="shared" si="50"/>
        <v>0</v>
      </c>
      <c r="R40" s="54">
        <f t="shared" si="50"/>
        <v>0</v>
      </c>
      <c r="S40" s="54">
        <f t="shared" si="50"/>
        <v>0</v>
      </c>
      <c r="T40" s="54">
        <f t="shared" ref="T40:U40" si="51">+T41+T42+T43</f>
        <v>0</v>
      </c>
      <c r="U40" s="54">
        <f t="shared" si="51"/>
        <v>0</v>
      </c>
      <c r="V40" s="54">
        <f t="shared" ref="V40:AE40" si="52">+V41+V42+V43</f>
        <v>0</v>
      </c>
      <c r="W40" s="54">
        <f t="shared" si="52"/>
        <v>0</v>
      </c>
      <c r="X40" s="54">
        <f t="shared" si="52"/>
        <v>0</v>
      </c>
      <c r="Y40" s="54">
        <f t="shared" si="52"/>
        <v>0</v>
      </c>
      <c r="Z40" s="54">
        <f t="shared" si="52"/>
        <v>0</v>
      </c>
      <c r="AA40" s="54">
        <f t="shared" si="52"/>
        <v>0</v>
      </c>
      <c r="AB40" s="54">
        <f t="shared" si="52"/>
        <v>0</v>
      </c>
      <c r="AC40" s="54">
        <f t="shared" si="52"/>
        <v>0</v>
      </c>
      <c r="AD40" s="54">
        <f t="shared" si="52"/>
        <v>0</v>
      </c>
      <c r="AE40" s="54">
        <f t="shared" si="52"/>
        <v>0</v>
      </c>
      <c r="AF40" s="54">
        <f t="shared" ref="AF40:AG40" si="53">+AF41+AF42+AF43</f>
        <v>0</v>
      </c>
      <c r="AG40" s="54">
        <f t="shared" si="53"/>
        <v>0</v>
      </c>
    </row>
    <row r="41" spans="1:33" ht="12.75" x14ac:dyDescent="0.2">
      <c r="A41" s="28" t="s">
        <v>8</v>
      </c>
      <c r="B41" s="31" t="s">
        <v>71</v>
      </c>
      <c r="C41" s="26" t="s">
        <v>72</v>
      </c>
      <c r="D41" s="50"/>
      <c r="E41" s="50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</row>
    <row r="42" spans="1:33" ht="12.75" x14ac:dyDescent="0.2">
      <c r="A42" s="28" t="s">
        <v>23</v>
      </c>
      <c r="B42" s="29" t="s">
        <v>73</v>
      </c>
      <c r="C42" s="26" t="s">
        <v>74</v>
      </c>
      <c r="D42" s="50"/>
      <c r="E42" s="50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</row>
    <row r="43" spans="1:33" ht="12.75" x14ac:dyDescent="0.2">
      <c r="A43" s="28" t="s">
        <v>33</v>
      </c>
      <c r="B43" s="29" t="s">
        <v>75</v>
      </c>
      <c r="C43" s="26" t="s">
        <v>76</v>
      </c>
      <c r="D43" s="50"/>
      <c r="E43" s="50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</row>
    <row r="44" spans="1:33" ht="12.75" x14ac:dyDescent="0.2">
      <c r="A44" s="27" t="s">
        <v>77</v>
      </c>
      <c r="B44" s="25" t="s">
        <v>78</v>
      </c>
      <c r="C44" s="26" t="s">
        <v>79</v>
      </c>
      <c r="D44" s="50"/>
      <c r="E44" s="50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1:33" ht="12.75" x14ac:dyDescent="0.2">
      <c r="A45" s="24" t="s">
        <v>80</v>
      </c>
      <c r="B45" s="25" t="s">
        <v>81</v>
      </c>
      <c r="C45" s="26" t="s">
        <v>82</v>
      </c>
      <c r="D45" s="53">
        <f t="shared" ref="D45:E45" si="54">+D46+D47+D53+D61+D65</f>
        <v>0</v>
      </c>
      <c r="E45" s="53">
        <f t="shared" si="54"/>
        <v>0</v>
      </c>
      <c r="F45" s="54">
        <f t="shared" ref="F45:M45" si="55">+F46+F47+F53+F61+F65</f>
        <v>0</v>
      </c>
      <c r="G45" s="54">
        <f t="shared" si="55"/>
        <v>0</v>
      </c>
      <c r="H45" s="54">
        <f t="shared" si="55"/>
        <v>0</v>
      </c>
      <c r="I45" s="54">
        <f t="shared" si="55"/>
        <v>0</v>
      </c>
      <c r="J45" s="54">
        <f t="shared" si="55"/>
        <v>0</v>
      </c>
      <c r="K45" s="54">
        <f t="shared" si="55"/>
        <v>0</v>
      </c>
      <c r="L45" s="54">
        <f t="shared" si="55"/>
        <v>0</v>
      </c>
      <c r="M45" s="54">
        <f t="shared" si="55"/>
        <v>0</v>
      </c>
      <c r="N45" s="54">
        <f t="shared" ref="N45:S45" si="56">+N46+N47+N53+N61+N65</f>
        <v>0</v>
      </c>
      <c r="O45" s="54">
        <f t="shared" si="56"/>
        <v>0</v>
      </c>
      <c r="P45" s="54">
        <f t="shared" si="56"/>
        <v>0</v>
      </c>
      <c r="Q45" s="54">
        <f t="shared" si="56"/>
        <v>0</v>
      </c>
      <c r="R45" s="54">
        <f t="shared" si="56"/>
        <v>0</v>
      </c>
      <c r="S45" s="54">
        <f t="shared" si="56"/>
        <v>0</v>
      </c>
      <c r="T45" s="54">
        <f t="shared" ref="T45:U45" si="57">+T46+T47+T53+T61+T65</f>
        <v>0</v>
      </c>
      <c r="U45" s="54">
        <f t="shared" si="57"/>
        <v>0</v>
      </c>
      <c r="V45" s="54">
        <f t="shared" ref="V45:AE45" si="58">+V46+V47+V53+V61+V65</f>
        <v>0</v>
      </c>
      <c r="W45" s="54">
        <f t="shared" si="58"/>
        <v>0</v>
      </c>
      <c r="X45" s="54">
        <f t="shared" si="58"/>
        <v>0</v>
      </c>
      <c r="Y45" s="54">
        <f t="shared" si="58"/>
        <v>0</v>
      </c>
      <c r="Z45" s="54">
        <f t="shared" si="58"/>
        <v>0</v>
      </c>
      <c r="AA45" s="54">
        <f t="shared" si="58"/>
        <v>0</v>
      </c>
      <c r="AB45" s="54">
        <f t="shared" si="58"/>
        <v>0</v>
      </c>
      <c r="AC45" s="54">
        <f t="shared" si="58"/>
        <v>0</v>
      </c>
      <c r="AD45" s="54">
        <f t="shared" si="58"/>
        <v>0</v>
      </c>
      <c r="AE45" s="54">
        <f t="shared" si="58"/>
        <v>0</v>
      </c>
      <c r="AF45" s="54">
        <f t="shared" ref="AF45:AG45" si="59">+AF46+AF47+AF53+AF61+AF65</f>
        <v>0</v>
      </c>
      <c r="AG45" s="54">
        <f t="shared" si="59"/>
        <v>0</v>
      </c>
    </row>
    <row r="46" spans="1:33" ht="12.75" x14ac:dyDescent="0.2">
      <c r="A46" s="27" t="s">
        <v>5</v>
      </c>
      <c r="B46" s="25" t="s">
        <v>83</v>
      </c>
      <c r="C46" s="26" t="s">
        <v>84</v>
      </c>
      <c r="D46" s="55"/>
      <c r="E46" s="55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ht="12.75" x14ac:dyDescent="0.2">
      <c r="A47" s="27" t="s">
        <v>26</v>
      </c>
      <c r="B47" s="25" t="s">
        <v>85</v>
      </c>
      <c r="C47" s="26" t="s">
        <v>86</v>
      </c>
      <c r="D47" s="53">
        <f t="shared" ref="D47:E47" si="60">+D48+D49+D50+D51+D52</f>
        <v>0</v>
      </c>
      <c r="E47" s="53">
        <f t="shared" si="60"/>
        <v>0</v>
      </c>
      <c r="F47" s="54">
        <f t="shared" ref="F47:M47" si="61">+F48+F49+F50+F51+F52</f>
        <v>0</v>
      </c>
      <c r="G47" s="54">
        <f t="shared" si="61"/>
        <v>0</v>
      </c>
      <c r="H47" s="54">
        <f t="shared" si="61"/>
        <v>0</v>
      </c>
      <c r="I47" s="54">
        <f t="shared" si="61"/>
        <v>0</v>
      </c>
      <c r="J47" s="54">
        <f t="shared" si="61"/>
        <v>0</v>
      </c>
      <c r="K47" s="54">
        <f t="shared" si="61"/>
        <v>0</v>
      </c>
      <c r="L47" s="54">
        <f t="shared" si="61"/>
        <v>0</v>
      </c>
      <c r="M47" s="54">
        <f t="shared" si="61"/>
        <v>0</v>
      </c>
      <c r="N47" s="54">
        <f t="shared" ref="N47:S47" si="62">+N48+N49+N50+N51+N52</f>
        <v>0</v>
      </c>
      <c r="O47" s="54">
        <f t="shared" si="62"/>
        <v>0</v>
      </c>
      <c r="P47" s="54">
        <f t="shared" si="62"/>
        <v>0</v>
      </c>
      <c r="Q47" s="54">
        <f t="shared" si="62"/>
        <v>0</v>
      </c>
      <c r="R47" s="54">
        <f t="shared" si="62"/>
        <v>0</v>
      </c>
      <c r="S47" s="54">
        <f t="shared" si="62"/>
        <v>0</v>
      </c>
      <c r="T47" s="54">
        <f t="shared" ref="T47:U47" si="63">+T48+T49+T50+T51+T52</f>
        <v>0</v>
      </c>
      <c r="U47" s="54">
        <f t="shared" si="63"/>
        <v>0</v>
      </c>
      <c r="V47" s="54">
        <f t="shared" ref="V47:AE47" si="64">+V48+V49+V50+V51+V52</f>
        <v>0</v>
      </c>
      <c r="W47" s="54">
        <f t="shared" si="64"/>
        <v>0</v>
      </c>
      <c r="X47" s="54">
        <f t="shared" si="64"/>
        <v>0</v>
      </c>
      <c r="Y47" s="54">
        <f t="shared" si="64"/>
        <v>0</v>
      </c>
      <c r="Z47" s="54">
        <f t="shared" si="64"/>
        <v>0</v>
      </c>
      <c r="AA47" s="54">
        <f t="shared" si="64"/>
        <v>0</v>
      </c>
      <c r="AB47" s="54">
        <f t="shared" si="64"/>
        <v>0</v>
      </c>
      <c r="AC47" s="54">
        <f t="shared" si="64"/>
        <v>0</v>
      </c>
      <c r="AD47" s="54">
        <f t="shared" si="64"/>
        <v>0</v>
      </c>
      <c r="AE47" s="54">
        <f t="shared" si="64"/>
        <v>0</v>
      </c>
      <c r="AF47" s="54">
        <f t="shared" ref="AF47:AG47" si="65">+AF48+AF49+AF50+AF51+AF52</f>
        <v>0</v>
      </c>
      <c r="AG47" s="54">
        <f t="shared" si="65"/>
        <v>0</v>
      </c>
    </row>
    <row r="48" spans="1:33" ht="12.75" x14ac:dyDescent="0.2">
      <c r="A48" s="28" t="s">
        <v>8</v>
      </c>
      <c r="B48" s="30" t="s">
        <v>87</v>
      </c>
      <c r="C48" s="26" t="s">
        <v>88</v>
      </c>
      <c r="D48" s="55"/>
      <c r="E48" s="55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</row>
    <row r="49" spans="1:33" ht="12.75" x14ac:dyDescent="0.2">
      <c r="A49" s="28" t="s">
        <v>23</v>
      </c>
      <c r="B49" s="29" t="s">
        <v>89</v>
      </c>
      <c r="C49" s="26" t="s">
        <v>90</v>
      </c>
      <c r="D49" s="55"/>
      <c r="E49" s="55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</row>
    <row r="50" spans="1:33" ht="12.75" x14ac:dyDescent="0.2">
      <c r="A50" s="28" t="s">
        <v>33</v>
      </c>
      <c r="B50" s="29" t="s">
        <v>91</v>
      </c>
      <c r="C50" s="26" t="s">
        <v>92</v>
      </c>
      <c r="D50" s="55"/>
      <c r="E50" s="55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</row>
    <row r="51" spans="1:33" ht="12.75" x14ac:dyDescent="0.2">
      <c r="A51" s="28" t="s">
        <v>36</v>
      </c>
      <c r="B51" s="29" t="s">
        <v>93</v>
      </c>
      <c r="C51" s="26" t="s">
        <v>94</v>
      </c>
      <c r="D51" s="55"/>
      <c r="E51" s="55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</row>
    <row r="52" spans="1:33" ht="12.75" x14ac:dyDescent="0.2">
      <c r="A52" s="28" t="s">
        <v>39</v>
      </c>
      <c r="B52" s="29" t="s">
        <v>95</v>
      </c>
      <c r="C52" s="26" t="s">
        <v>96</v>
      </c>
      <c r="D52" s="55"/>
      <c r="E52" s="55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</row>
    <row r="53" spans="1:33" ht="12.75" x14ac:dyDescent="0.2">
      <c r="A53" s="27" t="s">
        <v>48</v>
      </c>
      <c r="B53" s="25" t="s">
        <v>97</v>
      </c>
      <c r="C53" s="26" t="s">
        <v>98</v>
      </c>
      <c r="D53" s="53">
        <f t="shared" ref="D53" si="66">+D54+D58</f>
        <v>0</v>
      </c>
      <c r="E53" s="53">
        <f t="shared" ref="E53:U53" si="67">+E54+E58</f>
        <v>0</v>
      </c>
      <c r="F53" s="54">
        <f t="shared" si="67"/>
        <v>0</v>
      </c>
      <c r="G53" s="54">
        <f t="shared" si="67"/>
        <v>0</v>
      </c>
      <c r="H53" s="54">
        <f t="shared" si="67"/>
        <v>0</v>
      </c>
      <c r="I53" s="54">
        <f t="shared" si="67"/>
        <v>0</v>
      </c>
      <c r="J53" s="54">
        <f t="shared" si="67"/>
        <v>0</v>
      </c>
      <c r="K53" s="54">
        <f t="shared" si="67"/>
        <v>0</v>
      </c>
      <c r="L53" s="54">
        <f t="shared" si="67"/>
        <v>0</v>
      </c>
      <c r="M53" s="54">
        <f t="shared" si="67"/>
        <v>0</v>
      </c>
      <c r="N53" s="54">
        <f t="shared" si="67"/>
        <v>0</v>
      </c>
      <c r="O53" s="54">
        <f t="shared" si="67"/>
        <v>0</v>
      </c>
      <c r="P53" s="54">
        <f t="shared" si="67"/>
        <v>0</v>
      </c>
      <c r="Q53" s="54">
        <f t="shared" si="67"/>
        <v>0</v>
      </c>
      <c r="R53" s="54">
        <f t="shared" si="67"/>
        <v>0</v>
      </c>
      <c r="S53" s="54">
        <f t="shared" si="67"/>
        <v>0</v>
      </c>
      <c r="T53" s="54">
        <f t="shared" si="67"/>
        <v>0</v>
      </c>
      <c r="U53" s="54">
        <f t="shared" si="67"/>
        <v>0</v>
      </c>
      <c r="V53" s="54">
        <f t="shared" ref="V53:AE53" si="68">+V54+V58</f>
        <v>0</v>
      </c>
      <c r="W53" s="54">
        <f t="shared" si="68"/>
        <v>0</v>
      </c>
      <c r="X53" s="54">
        <f t="shared" si="68"/>
        <v>0</v>
      </c>
      <c r="Y53" s="54">
        <f t="shared" si="68"/>
        <v>0</v>
      </c>
      <c r="Z53" s="54">
        <f t="shared" si="68"/>
        <v>0</v>
      </c>
      <c r="AA53" s="54">
        <f t="shared" si="68"/>
        <v>0</v>
      </c>
      <c r="AB53" s="54">
        <f t="shared" si="68"/>
        <v>0</v>
      </c>
      <c r="AC53" s="54">
        <f t="shared" si="68"/>
        <v>0</v>
      </c>
      <c r="AD53" s="54">
        <f t="shared" si="68"/>
        <v>0</v>
      </c>
      <c r="AE53" s="54">
        <f t="shared" si="68"/>
        <v>0</v>
      </c>
      <c r="AF53" s="54">
        <f t="shared" ref="AF53:AG53" si="69">+AF54+AF58</f>
        <v>0</v>
      </c>
      <c r="AG53" s="54">
        <f t="shared" si="69"/>
        <v>0</v>
      </c>
    </row>
    <row r="54" spans="1:33" ht="12.75" x14ac:dyDescent="0.2">
      <c r="A54" s="28" t="s">
        <v>8</v>
      </c>
      <c r="B54" s="29" t="s">
        <v>99</v>
      </c>
      <c r="C54" s="26" t="s">
        <v>100</v>
      </c>
      <c r="D54" s="53">
        <f t="shared" ref="D54:E54" si="70">+D55+D56+D57</f>
        <v>0</v>
      </c>
      <c r="E54" s="53">
        <f t="shared" si="70"/>
        <v>0</v>
      </c>
      <c r="F54" s="54">
        <f t="shared" ref="F54:M54" si="71">+F55+F56+F57</f>
        <v>0</v>
      </c>
      <c r="G54" s="54">
        <f t="shared" si="71"/>
        <v>0</v>
      </c>
      <c r="H54" s="54">
        <f t="shared" si="71"/>
        <v>0</v>
      </c>
      <c r="I54" s="54">
        <f t="shared" si="71"/>
        <v>0</v>
      </c>
      <c r="J54" s="54">
        <f t="shared" si="71"/>
        <v>0</v>
      </c>
      <c r="K54" s="54">
        <f t="shared" si="71"/>
        <v>0</v>
      </c>
      <c r="L54" s="54">
        <f t="shared" si="71"/>
        <v>0</v>
      </c>
      <c r="M54" s="54">
        <f t="shared" si="71"/>
        <v>0</v>
      </c>
      <c r="N54" s="54">
        <f t="shared" ref="N54:S54" si="72">+N55+N56+N57</f>
        <v>0</v>
      </c>
      <c r="O54" s="54">
        <f t="shared" si="72"/>
        <v>0</v>
      </c>
      <c r="P54" s="54">
        <f t="shared" si="72"/>
        <v>0</v>
      </c>
      <c r="Q54" s="54">
        <f t="shared" si="72"/>
        <v>0</v>
      </c>
      <c r="R54" s="54">
        <f t="shared" si="72"/>
        <v>0</v>
      </c>
      <c r="S54" s="54">
        <f t="shared" si="72"/>
        <v>0</v>
      </c>
      <c r="T54" s="54">
        <f t="shared" ref="T54:U54" si="73">+T55+T56+T57</f>
        <v>0</v>
      </c>
      <c r="U54" s="54">
        <f t="shared" si="73"/>
        <v>0</v>
      </c>
      <c r="V54" s="54">
        <f t="shared" ref="V54:AE54" si="74">+V55+V56+V57</f>
        <v>0</v>
      </c>
      <c r="W54" s="54">
        <f t="shared" si="74"/>
        <v>0</v>
      </c>
      <c r="X54" s="54">
        <f t="shared" si="74"/>
        <v>0</v>
      </c>
      <c r="Y54" s="54">
        <f t="shared" si="74"/>
        <v>0</v>
      </c>
      <c r="Z54" s="54">
        <f t="shared" si="74"/>
        <v>0</v>
      </c>
      <c r="AA54" s="54">
        <f t="shared" si="74"/>
        <v>0</v>
      </c>
      <c r="AB54" s="54">
        <f t="shared" si="74"/>
        <v>0</v>
      </c>
      <c r="AC54" s="54">
        <f t="shared" si="74"/>
        <v>0</v>
      </c>
      <c r="AD54" s="54">
        <f t="shared" si="74"/>
        <v>0</v>
      </c>
      <c r="AE54" s="54">
        <f t="shared" si="74"/>
        <v>0</v>
      </c>
      <c r="AF54" s="54">
        <f t="shared" ref="AF54:AG54" si="75">+AF55+AF56+AF57</f>
        <v>0</v>
      </c>
      <c r="AG54" s="54">
        <f t="shared" si="75"/>
        <v>0</v>
      </c>
    </row>
    <row r="55" spans="1:33" ht="12.75" x14ac:dyDescent="0.2">
      <c r="A55" s="28" t="s">
        <v>11</v>
      </c>
      <c r="B55" s="29" t="s">
        <v>101</v>
      </c>
      <c r="C55" s="26" t="s">
        <v>102</v>
      </c>
      <c r="D55" s="55"/>
      <c r="E55" s="55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</row>
    <row r="56" spans="1:33" ht="12.75" x14ac:dyDescent="0.2">
      <c r="A56" s="28" t="s">
        <v>14</v>
      </c>
      <c r="B56" s="29" t="s">
        <v>58</v>
      </c>
      <c r="C56" s="26" t="s">
        <v>103</v>
      </c>
      <c r="D56" s="55"/>
      <c r="E56" s="55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</row>
    <row r="57" spans="1:33" ht="12.75" x14ac:dyDescent="0.2">
      <c r="A57" s="28" t="s">
        <v>17</v>
      </c>
      <c r="B57" s="29" t="s">
        <v>104</v>
      </c>
      <c r="C57" s="26" t="s">
        <v>105</v>
      </c>
      <c r="D57" s="55"/>
      <c r="E57" s="55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</row>
    <row r="58" spans="1:33" ht="12.75" x14ac:dyDescent="0.2">
      <c r="A58" s="28" t="s">
        <v>23</v>
      </c>
      <c r="B58" s="29" t="s">
        <v>106</v>
      </c>
      <c r="C58" s="26" t="s">
        <v>107</v>
      </c>
      <c r="D58" s="53">
        <f t="shared" ref="D58" si="76">+D59+D60</f>
        <v>0</v>
      </c>
      <c r="E58" s="53">
        <f t="shared" ref="E58:U58" si="77">+E59+E60</f>
        <v>0</v>
      </c>
      <c r="F58" s="54">
        <f t="shared" si="77"/>
        <v>0</v>
      </c>
      <c r="G58" s="54">
        <f t="shared" si="77"/>
        <v>0</v>
      </c>
      <c r="H58" s="54">
        <f t="shared" si="77"/>
        <v>0</v>
      </c>
      <c r="I58" s="54">
        <f t="shared" si="77"/>
        <v>0</v>
      </c>
      <c r="J58" s="54">
        <f t="shared" si="77"/>
        <v>0</v>
      </c>
      <c r="K58" s="54">
        <f t="shared" si="77"/>
        <v>0</v>
      </c>
      <c r="L58" s="54">
        <f t="shared" si="77"/>
        <v>0</v>
      </c>
      <c r="M58" s="54">
        <f t="shared" si="77"/>
        <v>0</v>
      </c>
      <c r="N58" s="54">
        <f t="shared" si="77"/>
        <v>0</v>
      </c>
      <c r="O58" s="54">
        <f t="shared" si="77"/>
        <v>0</v>
      </c>
      <c r="P58" s="54">
        <f t="shared" si="77"/>
        <v>0</v>
      </c>
      <c r="Q58" s="54">
        <f t="shared" si="77"/>
        <v>0</v>
      </c>
      <c r="R58" s="54">
        <f t="shared" si="77"/>
        <v>0</v>
      </c>
      <c r="S58" s="54">
        <f t="shared" si="77"/>
        <v>0</v>
      </c>
      <c r="T58" s="54">
        <f t="shared" si="77"/>
        <v>0</v>
      </c>
      <c r="U58" s="54">
        <f t="shared" si="77"/>
        <v>0</v>
      </c>
      <c r="V58" s="54">
        <f t="shared" ref="V58:AE58" si="78">+V59+V60</f>
        <v>0</v>
      </c>
      <c r="W58" s="54">
        <f t="shared" si="78"/>
        <v>0</v>
      </c>
      <c r="X58" s="54">
        <f t="shared" si="78"/>
        <v>0</v>
      </c>
      <c r="Y58" s="54">
        <f t="shared" si="78"/>
        <v>0</v>
      </c>
      <c r="Z58" s="54">
        <f t="shared" si="78"/>
        <v>0</v>
      </c>
      <c r="AA58" s="54">
        <f t="shared" si="78"/>
        <v>0</v>
      </c>
      <c r="AB58" s="54">
        <f t="shared" si="78"/>
        <v>0</v>
      </c>
      <c r="AC58" s="54">
        <f t="shared" si="78"/>
        <v>0</v>
      </c>
      <c r="AD58" s="54">
        <f t="shared" si="78"/>
        <v>0</v>
      </c>
      <c r="AE58" s="54">
        <f t="shared" si="78"/>
        <v>0</v>
      </c>
      <c r="AF58" s="54">
        <f t="shared" ref="AF58:AG58" si="79">+AF59+AF60</f>
        <v>0</v>
      </c>
      <c r="AG58" s="54">
        <f t="shared" si="79"/>
        <v>0</v>
      </c>
    </row>
    <row r="59" spans="1:33" ht="12.75" x14ac:dyDescent="0.2">
      <c r="A59" s="28" t="s">
        <v>11</v>
      </c>
      <c r="B59" s="29" t="s">
        <v>108</v>
      </c>
      <c r="C59" s="26" t="s">
        <v>109</v>
      </c>
      <c r="D59" s="55"/>
      <c r="E59" s="55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</row>
    <row r="60" spans="1:33" ht="12.75" x14ac:dyDescent="0.2">
      <c r="A60" s="28" t="s">
        <v>14</v>
      </c>
      <c r="B60" s="29" t="s">
        <v>110</v>
      </c>
      <c r="C60" s="26" t="s">
        <v>111</v>
      </c>
      <c r="D60" s="55"/>
      <c r="E60" s="55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</row>
    <row r="61" spans="1:33" ht="12.75" x14ac:dyDescent="0.2">
      <c r="A61" s="27" t="s">
        <v>51</v>
      </c>
      <c r="B61" s="25" t="s">
        <v>112</v>
      </c>
      <c r="C61" s="26" t="s">
        <v>113</v>
      </c>
      <c r="D61" s="53">
        <f t="shared" ref="D61:E61" si="80">+D62+D63+D64</f>
        <v>0</v>
      </c>
      <c r="E61" s="53">
        <f t="shared" si="80"/>
        <v>0</v>
      </c>
      <c r="F61" s="54">
        <f t="shared" ref="F61:M61" si="81">+F62+F63+F64</f>
        <v>0</v>
      </c>
      <c r="G61" s="54">
        <f t="shared" si="81"/>
        <v>0</v>
      </c>
      <c r="H61" s="54">
        <f t="shared" si="81"/>
        <v>0</v>
      </c>
      <c r="I61" s="54">
        <f t="shared" si="81"/>
        <v>0</v>
      </c>
      <c r="J61" s="54">
        <f t="shared" si="81"/>
        <v>0</v>
      </c>
      <c r="K61" s="54">
        <f t="shared" si="81"/>
        <v>0</v>
      </c>
      <c r="L61" s="54">
        <f t="shared" si="81"/>
        <v>0</v>
      </c>
      <c r="M61" s="54">
        <f t="shared" si="81"/>
        <v>0</v>
      </c>
      <c r="N61" s="54">
        <f t="shared" ref="N61:S61" si="82">+N62+N63+N64</f>
        <v>0</v>
      </c>
      <c r="O61" s="54">
        <f t="shared" si="82"/>
        <v>0</v>
      </c>
      <c r="P61" s="54">
        <f t="shared" si="82"/>
        <v>0</v>
      </c>
      <c r="Q61" s="54">
        <f t="shared" si="82"/>
        <v>0</v>
      </c>
      <c r="R61" s="54">
        <f t="shared" si="82"/>
        <v>0</v>
      </c>
      <c r="S61" s="54">
        <f t="shared" si="82"/>
        <v>0</v>
      </c>
      <c r="T61" s="54">
        <f t="shared" ref="T61:U61" si="83">+T62+T63+T64</f>
        <v>0</v>
      </c>
      <c r="U61" s="54">
        <f t="shared" si="83"/>
        <v>0</v>
      </c>
      <c r="V61" s="54">
        <f t="shared" ref="V61:AE61" si="84">+V62+V63+V64</f>
        <v>0</v>
      </c>
      <c r="W61" s="54">
        <f t="shared" si="84"/>
        <v>0</v>
      </c>
      <c r="X61" s="54">
        <f t="shared" si="84"/>
        <v>0</v>
      </c>
      <c r="Y61" s="54">
        <f t="shared" si="84"/>
        <v>0</v>
      </c>
      <c r="Z61" s="54">
        <f t="shared" si="84"/>
        <v>0</v>
      </c>
      <c r="AA61" s="54">
        <f t="shared" si="84"/>
        <v>0</v>
      </c>
      <c r="AB61" s="54">
        <f t="shared" si="84"/>
        <v>0</v>
      </c>
      <c r="AC61" s="54">
        <f t="shared" si="84"/>
        <v>0</v>
      </c>
      <c r="AD61" s="54">
        <f t="shared" si="84"/>
        <v>0</v>
      </c>
      <c r="AE61" s="54">
        <f t="shared" si="84"/>
        <v>0</v>
      </c>
      <c r="AF61" s="54">
        <f t="shared" ref="AF61:AG61" si="85">+AF62+AF63+AF64</f>
        <v>0</v>
      </c>
      <c r="AG61" s="54">
        <f t="shared" si="85"/>
        <v>0</v>
      </c>
    </row>
    <row r="62" spans="1:33" ht="12.75" x14ac:dyDescent="0.2">
      <c r="A62" s="28" t="s">
        <v>8</v>
      </c>
      <c r="B62" s="31" t="s">
        <v>114</v>
      </c>
      <c r="C62" s="26" t="s">
        <v>115</v>
      </c>
      <c r="D62" s="55"/>
      <c r="E62" s="55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</row>
    <row r="63" spans="1:33" ht="12.75" x14ac:dyDescent="0.2">
      <c r="A63" s="28" t="s">
        <v>23</v>
      </c>
      <c r="B63" s="29" t="s">
        <v>116</v>
      </c>
      <c r="C63" s="26" t="s">
        <v>117</v>
      </c>
      <c r="D63" s="55"/>
      <c r="E63" s="55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</row>
    <row r="64" spans="1:33" ht="12.75" x14ac:dyDescent="0.2">
      <c r="A64" s="28" t="s">
        <v>33</v>
      </c>
      <c r="B64" s="29" t="s">
        <v>118</v>
      </c>
      <c r="C64" s="26" t="s">
        <v>119</v>
      </c>
      <c r="D64" s="55"/>
      <c r="E64" s="55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</row>
    <row r="65" spans="1:33" ht="12.75" x14ac:dyDescent="0.2">
      <c r="A65" s="27" t="s">
        <v>68</v>
      </c>
      <c r="B65" s="25" t="s">
        <v>120</v>
      </c>
      <c r="C65" s="26" t="s">
        <v>121</v>
      </c>
      <c r="D65" s="55"/>
      <c r="E65" s="55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12.75" x14ac:dyDescent="0.2">
      <c r="A66" s="24" t="s">
        <v>122</v>
      </c>
      <c r="B66" s="25" t="s">
        <v>123</v>
      </c>
      <c r="C66" s="26" t="s">
        <v>124</v>
      </c>
      <c r="D66" s="55"/>
      <c r="E66" s="55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3.5" thickBot="1" x14ac:dyDescent="0.25">
      <c r="A67" s="32"/>
      <c r="B67" s="33" t="s">
        <v>125</v>
      </c>
      <c r="C67" s="34" t="s">
        <v>126</v>
      </c>
      <c r="D67" s="55"/>
      <c r="E67" s="55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3.5" thickBot="1" x14ac:dyDescent="0.25">
      <c r="A68" s="35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</row>
    <row r="69" spans="1:33" ht="13.5" thickBot="1" x14ac:dyDescent="0.25">
      <c r="A69" s="18"/>
      <c r="B69" s="19" t="s">
        <v>215</v>
      </c>
      <c r="C69" s="20" t="s">
        <v>216</v>
      </c>
      <c r="D69" s="86" t="str">
        <f>+D13</f>
        <v>x/2018</v>
      </c>
      <c r="E69" s="86" t="str">
        <f>+E13</f>
        <v>x/2019</v>
      </c>
      <c r="F69" s="86">
        <f t="shared" ref="F69:S69" si="86">+F13</f>
        <v>2017</v>
      </c>
      <c r="G69" s="86">
        <f t="shared" si="86"/>
        <v>2018</v>
      </c>
      <c r="H69" s="86">
        <f t="shared" si="86"/>
        <v>2019</v>
      </c>
      <c r="I69" s="86">
        <f t="shared" si="86"/>
        <v>2020</v>
      </c>
      <c r="J69" s="86">
        <f t="shared" si="86"/>
        <v>2021</v>
      </c>
      <c r="K69" s="86">
        <f t="shared" si="86"/>
        <v>2022</v>
      </c>
      <c r="L69" s="86">
        <f t="shared" si="86"/>
        <v>2023</v>
      </c>
      <c r="M69" s="86">
        <f t="shared" si="86"/>
        <v>2024</v>
      </c>
      <c r="N69" s="86">
        <f t="shared" si="86"/>
        <v>2025</v>
      </c>
      <c r="O69" s="86">
        <f t="shared" si="86"/>
        <v>2026</v>
      </c>
      <c r="P69" s="86">
        <f t="shared" si="86"/>
        <v>2027</v>
      </c>
      <c r="Q69" s="86">
        <f t="shared" si="86"/>
        <v>2028</v>
      </c>
      <c r="R69" s="86">
        <f t="shared" si="86"/>
        <v>2029</v>
      </c>
      <c r="S69" s="86">
        <f t="shared" si="86"/>
        <v>2030</v>
      </c>
      <c r="T69" s="86">
        <f t="shared" ref="T69:U69" si="87">+T13</f>
        <v>2031</v>
      </c>
      <c r="U69" s="86">
        <f t="shared" si="87"/>
        <v>2032</v>
      </c>
      <c r="V69" s="86">
        <f t="shared" ref="V69:AE69" si="88">+V13</f>
        <v>2033</v>
      </c>
      <c r="W69" s="86">
        <f t="shared" si="88"/>
        <v>2034</v>
      </c>
      <c r="X69" s="86">
        <f t="shared" si="88"/>
        <v>2035</v>
      </c>
      <c r="Y69" s="86">
        <f t="shared" si="88"/>
        <v>2036</v>
      </c>
      <c r="Z69" s="86">
        <f t="shared" si="88"/>
        <v>2037</v>
      </c>
      <c r="AA69" s="86">
        <f t="shared" si="88"/>
        <v>2038</v>
      </c>
      <c r="AB69" s="86">
        <f t="shared" si="88"/>
        <v>2039</v>
      </c>
      <c r="AC69" s="86">
        <f t="shared" si="88"/>
        <v>2040</v>
      </c>
      <c r="AD69" s="86">
        <f t="shared" si="88"/>
        <v>2041</v>
      </c>
      <c r="AE69" s="86">
        <f t="shared" si="88"/>
        <v>2042</v>
      </c>
      <c r="AF69" s="86">
        <f t="shared" ref="AF69:AG69" si="89">+AF13</f>
        <v>2043</v>
      </c>
      <c r="AG69" s="86">
        <f t="shared" si="89"/>
        <v>2044</v>
      </c>
    </row>
    <row r="70" spans="1:33" ht="25.5" x14ac:dyDescent="0.2">
      <c r="A70" s="38"/>
      <c r="B70" s="22" t="s">
        <v>127</v>
      </c>
      <c r="C70" s="23" t="s">
        <v>128</v>
      </c>
      <c r="D70" s="60">
        <f t="shared" ref="D70:E70" si="90">+D71+D88+D91+D101+D111</f>
        <v>0</v>
      </c>
      <c r="E70" s="60">
        <f t="shared" si="90"/>
        <v>0</v>
      </c>
      <c r="F70" s="63">
        <f t="shared" ref="F70" si="91">+F71+F88+F91+F101+F111</f>
        <v>0</v>
      </c>
      <c r="G70" s="63">
        <f t="shared" ref="G70" si="92">+G71+G88+G91+G101+G111</f>
        <v>0</v>
      </c>
      <c r="H70" s="63">
        <f t="shared" ref="H70" si="93">+H71+H88+H91+H101+H111</f>
        <v>0</v>
      </c>
      <c r="I70" s="63">
        <f t="shared" ref="I70" si="94">+I71+I88+I91+I101+I111</f>
        <v>0</v>
      </c>
      <c r="J70" s="63">
        <f t="shared" ref="J70:K70" si="95">+J71+J88+J91+J101+J111</f>
        <v>0</v>
      </c>
      <c r="K70" s="63">
        <f t="shared" si="95"/>
        <v>0</v>
      </c>
      <c r="L70" s="63">
        <f t="shared" ref="L70" si="96">+L71+L88+L91+L101+L111</f>
        <v>0</v>
      </c>
      <c r="M70" s="63">
        <f t="shared" ref="M70" si="97">+M71+M88+M91+M101+M111</f>
        <v>0</v>
      </c>
      <c r="N70" s="63">
        <f t="shared" ref="N70:R70" si="98">+N71+N88+N91+N101+N111</f>
        <v>0</v>
      </c>
      <c r="O70" s="63">
        <f t="shared" si="98"/>
        <v>0</v>
      </c>
      <c r="P70" s="63">
        <f t="shared" si="98"/>
        <v>0</v>
      </c>
      <c r="Q70" s="63">
        <f t="shared" si="98"/>
        <v>0</v>
      </c>
      <c r="R70" s="63">
        <f t="shared" si="98"/>
        <v>0</v>
      </c>
      <c r="S70" s="63">
        <f t="shared" ref="S70:U70" si="99">+S71+S88+S91+S101+S111</f>
        <v>0</v>
      </c>
      <c r="T70" s="63">
        <f t="shared" si="99"/>
        <v>0</v>
      </c>
      <c r="U70" s="63">
        <f t="shared" si="99"/>
        <v>0</v>
      </c>
      <c r="V70" s="63">
        <f t="shared" ref="V70:AE70" si="100">+V71+V88+V91+V101+V111</f>
        <v>0</v>
      </c>
      <c r="W70" s="63">
        <f t="shared" si="100"/>
        <v>0</v>
      </c>
      <c r="X70" s="63">
        <f t="shared" si="100"/>
        <v>0</v>
      </c>
      <c r="Y70" s="63">
        <f t="shared" si="100"/>
        <v>0</v>
      </c>
      <c r="Z70" s="63">
        <f t="shared" si="100"/>
        <v>0</v>
      </c>
      <c r="AA70" s="63">
        <f t="shared" si="100"/>
        <v>0</v>
      </c>
      <c r="AB70" s="63">
        <f t="shared" si="100"/>
        <v>0</v>
      </c>
      <c r="AC70" s="63">
        <f t="shared" si="100"/>
        <v>0</v>
      </c>
      <c r="AD70" s="63">
        <f t="shared" si="100"/>
        <v>0</v>
      </c>
      <c r="AE70" s="63">
        <f t="shared" si="100"/>
        <v>0</v>
      </c>
      <c r="AF70" s="63">
        <f t="shared" ref="AF70:AG70" si="101">+AF71+AF88+AF91+AF101+AF111</f>
        <v>0</v>
      </c>
      <c r="AG70" s="63">
        <f t="shared" si="101"/>
        <v>0</v>
      </c>
    </row>
    <row r="71" spans="1:33" ht="12.75" x14ac:dyDescent="0.2">
      <c r="A71" s="24" t="s">
        <v>2</v>
      </c>
      <c r="B71" s="25" t="s">
        <v>359</v>
      </c>
      <c r="C71" s="26" t="s">
        <v>129</v>
      </c>
      <c r="D71" s="53">
        <f>+D72+D75+D76+D82+D83+D84-D85+D86-D87</f>
        <v>0</v>
      </c>
      <c r="E71" s="53">
        <f>+E72+E75+E76+E82+E83+E84-E85+E86-E87</f>
        <v>0</v>
      </c>
      <c r="F71" s="54">
        <f t="shared" ref="F71:U71" si="102">+F72+F75+F76+F82+F83+F84-F85+F86-F87</f>
        <v>0</v>
      </c>
      <c r="G71" s="54">
        <f t="shared" si="102"/>
        <v>0</v>
      </c>
      <c r="H71" s="54">
        <f t="shared" si="102"/>
        <v>0</v>
      </c>
      <c r="I71" s="54">
        <f t="shared" si="102"/>
        <v>0</v>
      </c>
      <c r="J71" s="54">
        <f t="shared" si="102"/>
        <v>0</v>
      </c>
      <c r="K71" s="54">
        <f t="shared" si="102"/>
        <v>0</v>
      </c>
      <c r="L71" s="54">
        <f t="shared" si="102"/>
        <v>0</v>
      </c>
      <c r="M71" s="54">
        <f t="shared" si="102"/>
        <v>0</v>
      </c>
      <c r="N71" s="54">
        <f t="shared" si="102"/>
        <v>0</v>
      </c>
      <c r="O71" s="54">
        <f t="shared" si="102"/>
        <v>0</v>
      </c>
      <c r="P71" s="54">
        <f t="shared" si="102"/>
        <v>0</v>
      </c>
      <c r="Q71" s="54">
        <f t="shared" si="102"/>
        <v>0</v>
      </c>
      <c r="R71" s="54">
        <f t="shared" si="102"/>
        <v>0</v>
      </c>
      <c r="S71" s="54">
        <f t="shared" si="102"/>
        <v>0</v>
      </c>
      <c r="T71" s="54">
        <f t="shared" si="102"/>
        <v>0</v>
      </c>
      <c r="U71" s="54">
        <f t="shared" si="102"/>
        <v>0</v>
      </c>
      <c r="V71" s="54">
        <f t="shared" ref="V71:AE71" si="103">+V72+V75+V76+V82+V83+V84-V85+V86-V87</f>
        <v>0</v>
      </c>
      <c r="W71" s="54">
        <f t="shared" si="103"/>
        <v>0</v>
      </c>
      <c r="X71" s="54">
        <f t="shared" si="103"/>
        <v>0</v>
      </c>
      <c r="Y71" s="54">
        <f t="shared" si="103"/>
        <v>0</v>
      </c>
      <c r="Z71" s="54">
        <f t="shared" si="103"/>
        <v>0</v>
      </c>
      <c r="AA71" s="54">
        <f t="shared" si="103"/>
        <v>0</v>
      </c>
      <c r="AB71" s="54">
        <f t="shared" si="103"/>
        <v>0</v>
      </c>
      <c r="AC71" s="54">
        <f t="shared" si="103"/>
        <v>0</v>
      </c>
      <c r="AD71" s="54">
        <f t="shared" si="103"/>
        <v>0</v>
      </c>
      <c r="AE71" s="54">
        <f t="shared" si="103"/>
        <v>0</v>
      </c>
      <c r="AF71" s="54">
        <f t="shared" ref="AF71:AG71" si="104">+AF72+AF75+AF76+AF82+AF83+AF84-AF85+AF86-AF87</f>
        <v>0</v>
      </c>
      <c r="AG71" s="54">
        <f t="shared" si="104"/>
        <v>0</v>
      </c>
    </row>
    <row r="72" spans="1:33" ht="12.75" x14ac:dyDescent="0.2">
      <c r="A72" s="27" t="s">
        <v>5</v>
      </c>
      <c r="B72" s="25" t="s">
        <v>130</v>
      </c>
      <c r="C72" s="26" t="s">
        <v>131</v>
      </c>
      <c r="D72" s="53">
        <f t="shared" ref="D72:E72" si="105">+D73-D74</f>
        <v>0</v>
      </c>
      <c r="E72" s="53">
        <f t="shared" si="105"/>
        <v>0</v>
      </c>
      <c r="F72" s="54">
        <f t="shared" ref="F72" si="106">+F73-F74</f>
        <v>0</v>
      </c>
      <c r="G72" s="54">
        <f t="shared" ref="G72" si="107">+G73-G74</f>
        <v>0</v>
      </c>
      <c r="H72" s="54">
        <f t="shared" ref="H72" si="108">+H73-H74</f>
        <v>0</v>
      </c>
      <c r="I72" s="54">
        <f t="shared" ref="I72" si="109">+I73-I74</f>
        <v>0</v>
      </c>
      <c r="J72" s="54">
        <f t="shared" ref="J72:K72" si="110">+J73-J74</f>
        <v>0</v>
      </c>
      <c r="K72" s="54">
        <f t="shared" si="110"/>
        <v>0</v>
      </c>
      <c r="L72" s="54">
        <f t="shared" ref="L72" si="111">+L73-L74</f>
        <v>0</v>
      </c>
      <c r="M72" s="54">
        <f t="shared" ref="M72" si="112">+M73-M74</f>
        <v>0</v>
      </c>
      <c r="N72" s="54">
        <f t="shared" ref="N72:R72" si="113">+N73-N74</f>
        <v>0</v>
      </c>
      <c r="O72" s="54">
        <f t="shared" si="113"/>
        <v>0</v>
      </c>
      <c r="P72" s="54">
        <f t="shared" si="113"/>
        <v>0</v>
      </c>
      <c r="Q72" s="54">
        <f t="shared" si="113"/>
        <v>0</v>
      </c>
      <c r="R72" s="54">
        <f t="shared" si="113"/>
        <v>0</v>
      </c>
      <c r="S72" s="54">
        <f t="shared" ref="S72:U72" si="114">+S73-S74</f>
        <v>0</v>
      </c>
      <c r="T72" s="54">
        <f t="shared" si="114"/>
        <v>0</v>
      </c>
      <c r="U72" s="54">
        <f t="shared" si="114"/>
        <v>0</v>
      </c>
      <c r="V72" s="54">
        <f t="shared" ref="V72:AE72" si="115">+V73-V74</f>
        <v>0</v>
      </c>
      <c r="W72" s="54">
        <f t="shared" si="115"/>
        <v>0</v>
      </c>
      <c r="X72" s="54">
        <f t="shared" si="115"/>
        <v>0</v>
      </c>
      <c r="Y72" s="54">
        <f t="shared" si="115"/>
        <v>0</v>
      </c>
      <c r="Z72" s="54">
        <f t="shared" si="115"/>
        <v>0</v>
      </c>
      <c r="AA72" s="54">
        <f t="shared" si="115"/>
        <v>0</v>
      </c>
      <c r="AB72" s="54">
        <f t="shared" si="115"/>
        <v>0</v>
      </c>
      <c r="AC72" s="54">
        <f t="shared" si="115"/>
        <v>0</v>
      </c>
      <c r="AD72" s="54">
        <f t="shared" si="115"/>
        <v>0</v>
      </c>
      <c r="AE72" s="54">
        <f t="shared" si="115"/>
        <v>0</v>
      </c>
      <c r="AF72" s="54">
        <f t="shared" ref="AF72:AG72" si="116">+AF73-AF74</f>
        <v>0</v>
      </c>
      <c r="AG72" s="54">
        <f t="shared" si="116"/>
        <v>0</v>
      </c>
    </row>
    <row r="73" spans="1:33" ht="12.75" x14ac:dyDescent="0.2">
      <c r="A73" s="28" t="s">
        <v>8</v>
      </c>
      <c r="B73" s="29" t="s">
        <v>132</v>
      </c>
      <c r="C73" s="26" t="s">
        <v>133</v>
      </c>
      <c r="D73" s="55"/>
      <c r="E73" s="55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</row>
    <row r="74" spans="1:33" ht="12.75" x14ac:dyDescent="0.2">
      <c r="A74" s="28" t="s">
        <v>23</v>
      </c>
      <c r="B74" s="29" t="s">
        <v>134</v>
      </c>
      <c r="C74" s="26" t="s">
        <v>135</v>
      </c>
      <c r="D74" s="55"/>
      <c r="E74" s="55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</row>
    <row r="75" spans="1:33" ht="12.75" x14ac:dyDescent="0.2">
      <c r="A75" s="27" t="s">
        <v>26</v>
      </c>
      <c r="B75" s="25" t="s">
        <v>136</v>
      </c>
      <c r="C75" s="26" t="s">
        <v>137</v>
      </c>
      <c r="D75" s="61"/>
      <c r="E75" s="61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2.75" x14ac:dyDescent="0.2">
      <c r="A76" s="27" t="s">
        <v>48</v>
      </c>
      <c r="B76" s="25" t="s">
        <v>138</v>
      </c>
      <c r="C76" s="26" t="s">
        <v>139</v>
      </c>
      <c r="D76" s="53">
        <f t="shared" ref="D76:E76" si="117">+D77+D78-D79+D80+D81</f>
        <v>0</v>
      </c>
      <c r="E76" s="53">
        <f t="shared" si="117"/>
        <v>0</v>
      </c>
      <c r="F76" s="54">
        <f t="shared" ref="F76" si="118">+F77+F78-F79+F80+F81</f>
        <v>0</v>
      </c>
      <c r="G76" s="54">
        <f t="shared" ref="G76" si="119">+G77+G78-G79+G80+G81</f>
        <v>0</v>
      </c>
      <c r="H76" s="54">
        <f t="shared" ref="H76" si="120">+H77+H78-H79+H80+H81</f>
        <v>0</v>
      </c>
      <c r="I76" s="54">
        <f t="shared" ref="I76" si="121">+I77+I78-I79+I80+I81</f>
        <v>0</v>
      </c>
      <c r="J76" s="54">
        <f t="shared" ref="J76:K76" si="122">+J77+J78-J79+J80+J81</f>
        <v>0</v>
      </c>
      <c r="K76" s="54">
        <f t="shared" si="122"/>
        <v>0</v>
      </c>
      <c r="L76" s="54">
        <f t="shared" ref="L76" si="123">+L77+L78-L79+L80+L81</f>
        <v>0</v>
      </c>
      <c r="M76" s="54">
        <f t="shared" ref="M76" si="124">+M77+M78-M79+M80+M81</f>
        <v>0</v>
      </c>
      <c r="N76" s="54">
        <f t="shared" ref="N76:R76" si="125">+N77+N78-N79+N80+N81</f>
        <v>0</v>
      </c>
      <c r="O76" s="54">
        <f t="shared" si="125"/>
        <v>0</v>
      </c>
      <c r="P76" s="54">
        <f t="shared" si="125"/>
        <v>0</v>
      </c>
      <c r="Q76" s="54">
        <f t="shared" si="125"/>
        <v>0</v>
      </c>
      <c r="R76" s="54">
        <f t="shared" si="125"/>
        <v>0</v>
      </c>
      <c r="S76" s="54">
        <f t="shared" ref="S76:U76" si="126">+S77+S78-S79+S80+S81</f>
        <v>0</v>
      </c>
      <c r="T76" s="54">
        <f t="shared" si="126"/>
        <v>0</v>
      </c>
      <c r="U76" s="54">
        <f t="shared" si="126"/>
        <v>0</v>
      </c>
      <c r="V76" s="54">
        <f t="shared" ref="V76:AE76" si="127">+V77+V78-V79+V80+V81</f>
        <v>0</v>
      </c>
      <c r="W76" s="54">
        <f t="shared" si="127"/>
        <v>0</v>
      </c>
      <c r="X76" s="54">
        <f t="shared" si="127"/>
        <v>0</v>
      </c>
      <c r="Y76" s="54">
        <f t="shared" si="127"/>
        <v>0</v>
      </c>
      <c r="Z76" s="54">
        <f t="shared" si="127"/>
        <v>0</v>
      </c>
      <c r="AA76" s="54">
        <f t="shared" si="127"/>
        <v>0</v>
      </c>
      <c r="AB76" s="54">
        <f t="shared" si="127"/>
        <v>0</v>
      </c>
      <c r="AC76" s="54">
        <f t="shared" si="127"/>
        <v>0</v>
      </c>
      <c r="AD76" s="54">
        <f t="shared" si="127"/>
        <v>0</v>
      </c>
      <c r="AE76" s="54">
        <f t="shared" si="127"/>
        <v>0</v>
      </c>
      <c r="AF76" s="54">
        <f t="shared" ref="AF76:AG76" si="128">+AF77+AF78-AF79+AF80+AF81</f>
        <v>0</v>
      </c>
      <c r="AG76" s="54">
        <f t="shared" si="128"/>
        <v>0</v>
      </c>
    </row>
    <row r="77" spans="1:33" ht="12.75" x14ac:dyDescent="0.2">
      <c r="A77" s="28" t="s">
        <v>8</v>
      </c>
      <c r="B77" s="29" t="s">
        <v>140</v>
      </c>
      <c r="C77" s="26" t="s">
        <v>141</v>
      </c>
      <c r="D77" s="55"/>
      <c r="E77" s="55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</row>
    <row r="78" spans="1:33" ht="12.75" x14ac:dyDescent="0.2">
      <c r="A78" s="28" t="s">
        <v>23</v>
      </c>
      <c r="B78" s="29" t="s">
        <v>142</v>
      </c>
      <c r="C78" s="26" t="s">
        <v>143</v>
      </c>
      <c r="D78" s="55"/>
      <c r="E78" s="55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</row>
    <row r="79" spans="1:33" ht="12.75" x14ac:dyDescent="0.2">
      <c r="A79" s="28" t="s">
        <v>33</v>
      </c>
      <c r="B79" s="29" t="s">
        <v>144</v>
      </c>
      <c r="C79" s="26" t="s">
        <v>145</v>
      </c>
      <c r="D79" s="55"/>
      <c r="E79" s="55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</row>
    <row r="80" spans="1:33" ht="12.75" x14ac:dyDescent="0.2">
      <c r="A80" s="28" t="s">
        <v>36</v>
      </c>
      <c r="B80" s="29" t="s">
        <v>146</v>
      </c>
      <c r="C80" s="26" t="s">
        <v>147</v>
      </c>
      <c r="D80" s="55"/>
      <c r="E80" s="55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</row>
    <row r="81" spans="1:33" ht="12.75" x14ac:dyDescent="0.2">
      <c r="A81" s="28" t="s">
        <v>39</v>
      </c>
      <c r="B81" s="29" t="s">
        <v>148</v>
      </c>
      <c r="C81" s="26" t="s">
        <v>149</v>
      </c>
      <c r="D81" s="55"/>
      <c r="E81" s="55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</row>
    <row r="82" spans="1:33" ht="12.75" x14ac:dyDescent="0.2">
      <c r="A82" s="27" t="s">
        <v>51</v>
      </c>
      <c r="B82" s="25" t="s">
        <v>357</v>
      </c>
      <c r="C82" s="26" t="s">
        <v>150</v>
      </c>
      <c r="D82" s="61"/>
      <c r="E82" s="61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2.75" x14ac:dyDescent="0.2">
      <c r="A83" s="27" t="s">
        <v>68</v>
      </c>
      <c r="B83" s="25" t="s">
        <v>358</v>
      </c>
      <c r="C83" s="26">
        <v>301</v>
      </c>
      <c r="D83" s="61"/>
      <c r="E83" s="61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:33" ht="12.75" x14ac:dyDescent="0.2">
      <c r="A84" s="27" t="s">
        <v>355</v>
      </c>
      <c r="B84" s="25" t="s">
        <v>151</v>
      </c>
      <c r="C84" s="26" t="s">
        <v>152</v>
      </c>
      <c r="D84" s="61"/>
      <c r="E84" s="61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ht="12.75" x14ac:dyDescent="0.2">
      <c r="A85" s="27" t="s">
        <v>155</v>
      </c>
      <c r="B85" s="25" t="s">
        <v>153</v>
      </c>
      <c r="C85" s="26" t="s">
        <v>154</v>
      </c>
      <c r="D85" s="61"/>
      <c r="E85" s="61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2.75" x14ac:dyDescent="0.2">
      <c r="A86" s="27" t="s">
        <v>158</v>
      </c>
      <c r="B86" s="25" t="s">
        <v>156</v>
      </c>
      <c r="C86" s="26" t="s">
        <v>157</v>
      </c>
      <c r="D86" s="61"/>
      <c r="E86" s="61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ht="12.75" x14ac:dyDescent="0.2">
      <c r="A87" s="27" t="s">
        <v>356</v>
      </c>
      <c r="B87" s="25" t="s">
        <v>159</v>
      </c>
      <c r="C87" s="26" t="s">
        <v>160</v>
      </c>
      <c r="D87" s="61"/>
      <c r="E87" s="61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:33" ht="25.5" x14ac:dyDescent="0.2">
      <c r="A88" s="24" t="s">
        <v>80</v>
      </c>
      <c r="B88" s="25" t="s">
        <v>161</v>
      </c>
      <c r="C88" s="26" t="s">
        <v>162</v>
      </c>
      <c r="D88" s="53">
        <f t="shared" ref="D88:E88" si="129">+D89+D90</f>
        <v>0</v>
      </c>
      <c r="E88" s="53">
        <f t="shared" si="129"/>
        <v>0</v>
      </c>
      <c r="F88" s="54">
        <f t="shared" ref="F88" si="130">+F89+F90</f>
        <v>0</v>
      </c>
      <c r="G88" s="54">
        <f t="shared" ref="G88" si="131">+G89+G90</f>
        <v>0</v>
      </c>
      <c r="H88" s="54">
        <f t="shared" ref="H88" si="132">+H89+H90</f>
        <v>0</v>
      </c>
      <c r="I88" s="54">
        <f t="shared" ref="I88" si="133">+I89+I90</f>
        <v>0</v>
      </c>
      <c r="J88" s="54">
        <f t="shared" ref="J88:K88" si="134">+J89+J90</f>
        <v>0</v>
      </c>
      <c r="K88" s="54">
        <f t="shared" si="134"/>
        <v>0</v>
      </c>
      <c r="L88" s="54">
        <f t="shared" ref="L88" si="135">+L89+L90</f>
        <v>0</v>
      </c>
      <c r="M88" s="54">
        <f t="shared" ref="M88" si="136">+M89+M90</f>
        <v>0</v>
      </c>
      <c r="N88" s="54">
        <f t="shared" ref="N88:R88" si="137">+N89+N90</f>
        <v>0</v>
      </c>
      <c r="O88" s="54">
        <f t="shared" si="137"/>
        <v>0</v>
      </c>
      <c r="P88" s="54">
        <f t="shared" si="137"/>
        <v>0</v>
      </c>
      <c r="Q88" s="54">
        <f t="shared" si="137"/>
        <v>0</v>
      </c>
      <c r="R88" s="54">
        <f t="shared" si="137"/>
        <v>0</v>
      </c>
      <c r="S88" s="54">
        <f t="shared" ref="S88:U88" si="138">+S89+S90</f>
        <v>0</v>
      </c>
      <c r="T88" s="54">
        <f t="shared" si="138"/>
        <v>0</v>
      </c>
      <c r="U88" s="54">
        <f t="shared" si="138"/>
        <v>0</v>
      </c>
      <c r="V88" s="54">
        <f t="shared" ref="V88:AE88" si="139">+V89+V90</f>
        <v>0</v>
      </c>
      <c r="W88" s="54">
        <f t="shared" si="139"/>
        <v>0</v>
      </c>
      <c r="X88" s="54">
        <f t="shared" si="139"/>
        <v>0</v>
      </c>
      <c r="Y88" s="54">
        <f t="shared" si="139"/>
        <v>0</v>
      </c>
      <c r="Z88" s="54">
        <f t="shared" si="139"/>
        <v>0</v>
      </c>
      <c r="AA88" s="54">
        <f t="shared" si="139"/>
        <v>0</v>
      </c>
      <c r="AB88" s="54">
        <f t="shared" si="139"/>
        <v>0</v>
      </c>
      <c r="AC88" s="54">
        <f t="shared" si="139"/>
        <v>0</v>
      </c>
      <c r="AD88" s="54">
        <f t="shared" si="139"/>
        <v>0</v>
      </c>
      <c r="AE88" s="54">
        <f t="shared" si="139"/>
        <v>0</v>
      </c>
      <c r="AF88" s="54">
        <f t="shared" ref="AF88:AG88" si="140">+AF89+AF90</f>
        <v>0</v>
      </c>
      <c r="AG88" s="54">
        <f t="shared" si="140"/>
        <v>0</v>
      </c>
    </row>
    <row r="89" spans="1:33" ht="12.75" x14ac:dyDescent="0.2">
      <c r="A89" s="28" t="s">
        <v>8</v>
      </c>
      <c r="B89" s="29" t="s">
        <v>163</v>
      </c>
      <c r="C89" s="26" t="s">
        <v>164</v>
      </c>
      <c r="D89" s="55"/>
      <c r="E89" s="55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</row>
    <row r="90" spans="1:33" ht="12.75" x14ac:dyDescent="0.2">
      <c r="A90" s="28" t="s">
        <v>23</v>
      </c>
      <c r="B90" s="29" t="s">
        <v>165</v>
      </c>
      <c r="C90" s="26" t="s">
        <v>166</v>
      </c>
      <c r="D90" s="55"/>
      <c r="E90" s="55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</row>
    <row r="91" spans="1:33" ht="12.75" x14ac:dyDescent="0.2">
      <c r="A91" s="24" t="s">
        <v>122</v>
      </c>
      <c r="B91" s="25" t="s">
        <v>167</v>
      </c>
      <c r="C91" s="26" t="s">
        <v>168</v>
      </c>
      <c r="D91" s="53">
        <f t="shared" ref="D91:E91" si="141">+D92+D96+D100</f>
        <v>0</v>
      </c>
      <c r="E91" s="53">
        <f t="shared" si="141"/>
        <v>0</v>
      </c>
      <c r="F91" s="54">
        <f t="shared" ref="F91" si="142">+F92+F96+F100</f>
        <v>0</v>
      </c>
      <c r="G91" s="54">
        <f t="shared" ref="G91" si="143">+G92+G96+G100</f>
        <v>0</v>
      </c>
      <c r="H91" s="54">
        <f t="shared" ref="H91" si="144">+H92+H96+H100</f>
        <v>0</v>
      </c>
      <c r="I91" s="54">
        <f t="shared" ref="I91" si="145">+I92+I96+I100</f>
        <v>0</v>
      </c>
      <c r="J91" s="54">
        <f t="shared" ref="J91:K91" si="146">+J92+J96+J100</f>
        <v>0</v>
      </c>
      <c r="K91" s="54">
        <f t="shared" si="146"/>
        <v>0</v>
      </c>
      <c r="L91" s="54">
        <f t="shared" ref="L91" si="147">+L92+L96+L100</f>
        <v>0</v>
      </c>
      <c r="M91" s="54">
        <f t="shared" ref="M91" si="148">+M92+M96+M100</f>
        <v>0</v>
      </c>
      <c r="N91" s="54">
        <f t="shared" ref="N91:R91" si="149">+N92+N96+N100</f>
        <v>0</v>
      </c>
      <c r="O91" s="54">
        <f t="shared" si="149"/>
        <v>0</v>
      </c>
      <c r="P91" s="54">
        <f t="shared" si="149"/>
        <v>0</v>
      </c>
      <c r="Q91" s="54">
        <f t="shared" si="149"/>
        <v>0</v>
      </c>
      <c r="R91" s="54">
        <f t="shared" si="149"/>
        <v>0</v>
      </c>
      <c r="S91" s="54">
        <f t="shared" ref="S91:U91" si="150">+S92+S96+S100</f>
        <v>0</v>
      </c>
      <c r="T91" s="54">
        <f t="shared" si="150"/>
        <v>0</v>
      </c>
      <c r="U91" s="54">
        <f t="shared" si="150"/>
        <v>0</v>
      </c>
      <c r="V91" s="54">
        <f t="shared" ref="V91:AE91" si="151">+V92+V96+V100</f>
        <v>0</v>
      </c>
      <c r="W91" s="54">
        <f t="shared" si="151"/>
        <v>0</v>
      </c>
      <c r="X91" s="54">
        <f t="shared" si="151"/>
        <v>0</v>
      </c>
      <c r="Y91" s="54">
        <f t="shared" si="151"/>
        <v>0</v>
      </c>
      <c r="Z91" s="54">
        <f t="shared" si="151"/>
        <v>0</v>
      </c>
      <c r="AA91" s="54">
        <f t="shared" si="151"/>
        <v>0</v>
      </c>
      <c r="AB91" s="54">
        <f t="shared" si="151"/>
        <v>0</v>
      </c>
      <c r="AC91" s="54">
        <f t="shared" si="151"/>
        <v>0</v>
      </c>
      <c r="AD91" s="54">
        <f t="shared" si="151"/>
        <v>0</v>
      </c>
      <c r="AE91" s="54">
        <f t="shared" si="151"/>
        <v>0</v>
      </c>
      <c r="AF91" s="54">
        <f t="shared" ref="AF91:AG91" si="152">+AF92+AF96+AF100</f>
        <v>0</v>
      </c>
      <c r="AG91" s="54">
        <f t="shared" si="152"/>
        <v>0</v>
      </c>
    </row>
    <row r="92" spans="1:33" ht="12.75" x14ac:dyDescent="0.2">
      <c r="A92" s="27" t="s">
        <v>5</v>
      </c>
      <c r="B92" s="25" t="s">
        <v>169</v>
      </c>
      <c r="C92" s="26" t="s">
        <v>170</v>
      </c>
      <c r="D92" s="53">
        <f t="shared" ref="D92:E92" si="153">+D93+D94+D95</f>
        <v>0</v>
      </c>
      <c r="E92" s="53">
        <f t="shared" si="153"/>
        <v>0</v>
      </c>
      <c r="F92" s="54">
        <f t="shared" ref="F92" si="154">+F93+F94+F95</f>
        <v>0</v>
      </c>
      <c r="G92" s="54">
        <f t="shared" ref="G92" si="155">+G93+G94+G95</f>
        <v>0</v>
      </c>
      <c r="H92" s="54">
        <f t="shared" ref="H92" si="156">+H93+H94+H95</f>
        <v>0</v>
      </c>
      <c r="I92" s="54">
        <f t="shared" ref="I92" si="157">+I93+I94+I95</f>
        <v>0</v>
      </c>
      <c r="J92" s="54">
        <f t="shared" ref="J92:K92" si="158">+J93+J94+J95</f>
        <v>0</v>
      </c>
      <c r="K92" s="54">
        <f t="shared" si="158"/>
        <v>0</v>
      </c>
      <c r="L92" s="54">
        <f t="shared" ref="L92" si="159">+L93+L94+L95</f>
        <v>0</v>
      </c>
      <c r="M92" s="54">
        <f t="shared" ref="M92" si="160">+M93+M94+M95</f>
        <v>0</v>
      </c>
      <c r="N92" s="54">
        <f t="shared" ref="N92:R92" si="161">+N93+N94+N95</f>
        <v>0</v>
      </c>
      <c r="O92" s="54">
        <f t="shared" si="161"/>
        <v>0</v>
      </c>
      <c r="P92" s="54">
        <f t="shared" si="161"/>
        <v>0</v>
      </c>
      <c r="Q92" s="54">
        <f t="shared" si="161"/>
        <v>0</v>
      </c>
      <c r="R92" s="54">
        <f t="shared" si="161"/>
        <v>0</v>
      </c>
      <c r="S92" s="54">
        <f t="shared" ref="S92:U92" si="162">+S93+S94+S95</f>
        <v>0</v>
      </c>
      <c r="T92" s="54">
        <f t="shared" si="162"/>
        <v>0</v>
      </c>
      <c r="U92" s="54">
        <f t="shared" si="162"/>
        <v>0</v>
      </c>
      <c r="V92" s="54">
        <f t="shared" ref="V92:AE92" si="163">+V93+V94+V95</f>
        <v>0</v>
      </c>
      <c r="W92" s="54">
        <f t="shared" si="163"/>
        <v>0</v>
      </c>
      <c r="X92" s="54">
        <f t="shared" si="163"/>
        <v>0</v>
      </c>
      <c r="Y92" s="54">
        <f t="shared" si="163"/>
        <v>0</v>
      </c>
      <c r="Z92" s="54">
        <f t="shared" si="163"/>
        <v>0</v>
      </c>
      <c r="AA92" s="54">
        <f t="shared" si="163"/>
        <v>0</v>
      </c>
      <c r="AB92" s="54">
        <f t="shared" si="163"/>
        <v>0</v>
      </c>
      <c r="AC92" s="54">
        <f t="shared" si="163"/>
        <v>0</v>
      </c>
      <c r="AD92" s="54">
        <f t="shared" si="163"/>
        <v>0</v>
      </c>
      <c r="AE92" s="54">
        <f t="shared" si="163"/>
        <v>0</v>
      </c>
      <c r="AF92" s="54">
        <f t="shared" ref="AF92:AG92" si="164">+AF93+AF94+AF95</f>
        <v>0</v>
      </c>
      <c r="AG92" s="54">
        <f t="shared" si="164"/>
        <v>0</v>
      </c>
    </row>
    <row r="93" spans="1:33" ht="12.75" x14ac:dyDescent="0.2">
      <c r="A93" s="28" t="s">
        <v>8</v>
      </c>
      <c r="B93" s="29" t="s">
        <v>171</v>
      </c>
      <c r="C93" s="26" t="s">
        <v>172</v>
      </c>
      <c r="D93" s="55"/>
      <c r="E93" s="55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</row>
    <row r="94" spans="1:33" ht="12.75" x14ac:dyDescent="0.2">
      <c r="A94" s="28" t="s">
        <v>23</v>
      </c>
      <c r="B94" s="29" t="s">
        <v>173</v>
      </c>
      <c r="C94" s="26" t="s">
        <v>174</v>
      </c>
      <c r="D94" s="55"/>
      <c r="E94" s="55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</row>
    <row r="95" spans="1:33" ht="12.75" x14ac:dyDescent="0.2">
      <c r="A95" s="28" t="s">
        <v>33</v>
      </c>
      <c r="B95" s="29" t="s">
        <v>175</v>
      </c>
      <c r="C95" s="26" t="s">
        <v>176</v>
      </c>
      <c r="D95" s="55"/>
      <c r="E95" s="55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</row>
    <row r="96" spans="1:33" ht="12.75" x14ac:dyDescent="0.2">
      <c r="A96" s="27" t="s">
        <v>26</v>
      </c>
      <c r="B96" s="25" t="s">
        <v>177</v>
      </c>
      <c r="C96" s="26" t="s">
        <v>178</v>
      </c>
      <c r="D96" s="53">
        <f t="shared" ref="D96:E96" si="165">+D97+D98+D99</f>
        <v>0</v>
      </c>
      <c r="E96" s="53">
        <f t="shared" si="165"/>
        <v>0</v>
      </c>
      <c r="F96" s="54">
        <f t="shared" ref="F96" si="166">+F97+F98+F99</f>
        <v>0</v>
      </c>
      <c r="G96" s="54">
        <f t="shared" ref="G96" si="167">+G97+G98+G99</f>
        <v>0</v>
      </c>
      <c r="H96" s="54">
        <f t="shared" ref="H96" si="168">+H97+H98+H99</f>
        <v>0</v>
      </c>
      <c r="I96" s="54">
        <f t="shared" ref="I96" si="169">+I97+I98+I99</f>
        <v>0</v>
      </c>
      <c r="J96" s="54">
        <f t="shared" ref="J96:K96" si="170">+J97+J98+J99</f>
        <v>0</v>
      </c>
      <c r="K96" s="54">
        <f t="shared" si="170"/>
        <v>0</v>
      </c>
      <c r="L96" s="54">
        <f t="shared" ref="L96" si="171">+L97+L98+L99</f>
        <v>0</v>
      </c>
      <c r="M96" s="54">
        <f t="shared" ref="M96" si="172">+M97+M98+M99</f>
        <v>0</v>
      </c>
      <c r="N96" s="54">
        <f t="shared" ref="N96:R96" si="173">+N97+N98+N99</f>
        <v>0</v>
      </c>
      <c r="O96" s="54">
        <f t="shared" si="173"/>
        <v>0</v>
      </c>
      <c r="P96" s="54">
        <f t="shared" si="173"/>
        <v>0</v>
      </c>
      <c r="Q96" s="54">
        <f t="shared" si="173"/>
        <v>0</v>
      </c>
      <c r="R96" s="54">
        <f t="shared" si="173"/>
        <v>0</v>
      </c>
      <c r="S96" s="54">
        <f t="shared" ref="S96:U96" si="174">+S97+S98+S99</f>
        <v>0</v>
      </c>
      <c r="T96" s="54">
        <f t="shared" si="174"/>
        <v>0</v>
      </c>
      <c r="U96" s="54">
        <f t="shared" si="174"/>
        <v>0</v>
      </c>
      <c r="V96" s="54">
        <f t="shared" ref="V96:AE96" si="175">+V97+V98+V99</f>
        <v>0</v>
      </c>
      <c r="W96" s="54">
        <f t="shared" si="175"/>
        <v>0</v>
      </c>
      <c r="X96" s="54">
        <f t="shared" si="175"/>
        <v>0</v>
      </c>
      <c r="Y96" s="54">
        <f t="shared" si="175"/>
        <v>0</v>
      </c>
      <c r="Z96" s="54">
        <f t="shared" si="175"/>
        <v>0</v>
      </c>
      <c r="AA96" s="54">
        <f t="shared" si="175"/>
        <v>0</v>
      </c>
      <c r="AB96" s="54">
        <f t="shared" si="175"/>
        <v>0</v>
      </c>
      <c r="AC96" s="54">
        <f t="shared" si="175"/>
        <v>0</v>
      </c>
      <c r="AD96" s="54">
        <f t="shared" si="175"/>
        <v>0</v>
      </c>
      <c r="AE96" s="54">
        <f t="shared" si="175"/>
        <v>0</v>
      </c>
      <c r="AF96" s="54">
        <f t="shared" ref="AF96:AG96" si="176">+AF97+AF98+AF99</f>
        <v>0</v>
      </c>
      <c r="AG96" s="54">
        <f t="shared" si="176"/>
        <v>0</v>
      </c>
    </row>
    <row r="97" spans="1:33" ht="12.75" x14ac:dyDescent="0.2">
      <c r="A97" s="28" t="s">
        <v>8</v>
      </c>
      <c r="B97" s="29" t="s">
        <v>179</v>
      </c>
      <c r="C97" s="26" t="s">
        <v>180</v>
      </c>
      <c r="D97" s="55"/>
      <c r="E97" s="55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</row>
    <row r="98" spans="1:33" ht="12.75" x14ac:dyDescent="0.2">
      <c r="A98" s="28" t="s">
        <v>23</v>
      </c>
      <c r="B98" s="29" t="s">
        <v>181</v>
      </c>
      <c r="C98" s="26" t="s">
        <v>182</v>
      </c>
      <c r="D98" s="55"/>
      <c r="E98" s="55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</row>
    <row r="99" spans="1:33" ht="12.75" x14ac:dyDescent="0.2">
      <c r="A99" s="28" t="s">
        <v>33</v>
      </c>
      <c r="B99" s="29" t="s">
        <v>183</v>
      </c>
      <c r="C99" s="26" t="s">
        <v>184</v>
      </c>
      <c r="D99" s="55"/>
      <c r="E99" s="55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</row>
    <row r="100" spans="1:33" ht="12.75" x14ac:dyDescent="0.2">
      <c r="A100" s="27" t="s">
        <v>48</v>
      </c>
      <c r="B100" s="25" t="s">
        <v>185</v>
      </c>
      <c r="C100" s="26" t="s">
        <v>186</v>
      </c>
      <c r="D100" s="61"/>
      <c r="E100" s="61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</row>
    <row r="101" spans="1:33" ht="12.75" x14ac:dyDescent="0.2">
      <c r="A101" s="24" t="s">
        <v>187</v>
      </c>
      <c r="B101" s="25" t="s">
        <v>188</v>
      </c>
      <c r="C101" s="26" t="s">
        <v>189</v>
      </c>
      <c r="D101" s="53">
        <f t="shared" ref="D101:E101" si="177">+D102+D103+D107</f>
        <v>0</v>
      </c>
      <c r="E101" s="53">
        <f t="shared" si="177"/>
        <v>0</v>
      </c>
      <c r="F101" s="54">
        <f t="shared" ref="F101" si="178">+F102+F103+F107</f>
        <v>0</v>
      </c>
      <c r="G101" s="54">
        <f t="shared" ref="G101" si="179">+G102+G103+G107</f>
        <v>0</v>
      </c>
      <c r="H101" s="54">
        <f t="shared" ref="H101" si="180">+H102+H103+H107</f>
        <v>0</v>
      </c>
      <c r="I101" s="54">
        <f t="shared" ref="I101" si="181">+I102+I103+I107</f>
        <v>0</v>
      </c>
      <c r="J101" s="54">
        <f t="shared" ref="J101:K101" si="182">+J102+J103+J107</f>
        <v>0</v>
      </c>
      <c r="K101" s="54">
        <f t="shared" si="182"/>
        <v>0</v>
      </c>
      <c r="L101" s="54">
        <f t="shared" ref="L101" si="183">+L102+L103+L107</f>
        <v>0</v>
      </c>
      <c r="M101" s="54">
        <f t="shared" ref="M101" si="184">+M102+M103+M107</f>
        <v>0</v>
      </c>
      <c r="N101" s="54">
        <f t="shared" ref="N101:R101" si="185">+N102+N103+N107</f>
        <v>0</v>
      </c>
      <c r="O101" s="54">
        <f t="shared" si="185"/>
        <v>0</v>
      </c>
      <c r="P101" s="54">
        <f t="shared" si="185"/>
        <v>0</v>
      </c>
      <c r="Q101" s="54">
        <f t="shared" si="185"/>
        <v>0</v>
      </c>
      <c r="R101" s="54">
        <f t="shared" si="185"/>
        <v>0</v>
      </c>
      <c r="S101" s="54">
        <f t="shared" ref="S101:U101" si="186">+S102+S103+S107</f>
        <v>0</v>
      </c>
      <c r="T101" s="54">
        <f t="shared" si="186"/>
        <v>0</v>
      </c>
      <c r="U101" s="54">
        <f t="shared" si="186"/>
        <v>0</v>
      </c>
      <c r="V101" s="54">
        <f t="shared" ref="V101:AE101" si="187">+V102+V103+V107</f>
        <v>0</v>
      </c>
      <c r="W101" s="54">
        <f t="shared" si="187"/>
        <v>0</v>
      </c>
      <c r="X101" s="54">
        <f t="shared" si="187"/>
        <v>0</v>
      </c>
      <c r="Y101" s="54">
        <f t="shared" si="187"/>
        <v>0</v>
      </c>
      <c r="Z101" s="54">
        <f t="shared" si="187"/>
        <v>0</v>
      </c>
      <c r="AA101" s="54">
        <f t="shared" si="187"/>
        <v>0</v>
      </c>
      <c r="AB101" s="54">
        <f t="shared" si="187"/>
        <v>0</v>
      </c>
      <c r="AC101" s="54">
        <f t="shared" si="187"/>
        <v>0</v>
      </c>
      <c r="AD101" s="54">
        <f t="shared" si="187"/>
        <v>0</v>
      </c>
      <c r="AE101" s="54">
        <f t="shared" si="187"/>
        <v>0</v>
      </c>
      <c r="AF101" s="54">
        <f t="shared" ref="AF101:AG101" si="188">+AF102+AF103+AF107</f>
        <v>0</v>
      </c>
      <c r="AG101" s="54">
        <f t="shared" si="188"/>
        <v>0</v>
      </c>
    </row>
    <row r="102" spans="1:33" ht="12.75" x14ac:dyDescent="0.2">
      <c r="A102" s="27" t="s">
        <v>5</v>
      </c>
      <c r="B102" s="25" t="s">
        <v>190</v>
      </c>
      <c r="C102" s="26" t="s">
        <v>191</v>
      </c>
      <c r="D102" s="87"/>
      <c r="E102" s="87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</row>
    <row r="103" spans="1:33" ht="12.75" x14ac:dyDescent="0.2">
      <c r="A103" s="27" t="s">
        <v>26</v>
      </c>
      <c r="B103" s="25" t="s">
        <v>192</v>
      </c>
      <c r="C103" s="26" t="s">
        <v>193</v>
      </c>
      <c r="D103" s="53">
        <f t="shared" ref="D103:E103" si="189">+D104+D105+D106</f>
        <v>0</v>
      </c>
      <c r="E103" s="53">
        <f t="shared" si="189"/>
        <v>0</v>
      </c>
      <c r="F103" s="54">
        <f t="shared" ref="F103" si="190">+F104+F105+F106</f>
        <v>0</v>
      </c>
      <c r="G103" s="54">
        <f t="shared" ref="G103" si="191">+G104+G105+G106</f>
        <v>0</v>
      </c>
      <c r="H103" s="54">
        <f t="shared" ref="H103" si="192">+H104+H105+H106</f>
        <v>0</v>
      </c>
      <c r="I103" s="54">
        <f t="shared" ref="I103" si="193">+I104+I105+I106</f>
        <v>0</v>
      </c>
      <c r="J103" s="54">
        <f t="shared" ref="J103:K103" si="194">+J104+J105+J106</f>
        <v>0</v>
      </c>
      <c r="K103" s="54">
        <f t="shared" si="194"/>
        <v>0</v>
      </c>
      <c r="L103" s="54">
        <f t="shared" ref="L103" si="195">+L104+L105+L106</f>
        <v>0</v>
      </c>
      <c r="M103" s="54">
        <f t="shared" ref="M103" si="196">+M104+M105+M106</f>
        <v>0</v>
      </c>
      <c r="N103" s="54">
        <f t="shared" ref="N103:R103" si="197">+N104+N105+N106</f>
        <v>0</v>
      </c>
      <c r="O103" s="54">
        <f t="shared" si="197"/>
        <v>0</v>
      </c>
      <c r="P103" s="54">
        <f t="shared" si="197"/>
        <v>0</v>
      </c>
      <c r="Q103" s="54">
        <f t="shared" si="197"/>
        <v>0</v>
      </c>
      <c r="R103" s="54">
        <f t="shared" si="197"/>
        <v>0</v>
      </c>
      <c r="S103" s="54">
        <f t="shared" ref="S103:U103" si="198">+S104+S105+S106</f>
        <v>0</v>
      </c>
      <c r="T103" s="54">
        <f t="shared" si="198"/>
        <v>0</v>
      </c>
      <c r="U103" s="54">
        <f t="shared" si="198"/>
        <v>0</v>
      </c>
      <c r="V103" s="54">
        <f t="shared" ref="V103:AE103" si="199">+V104+V105+V106</f>
        <v>0</v>
      </c>
      <c r="W103" s="54">
        <f t="shared" si="199"/>
        <v>0</v>
      </c>
      <c r="X103" s="54">
        <f t="shared" si="199"/>
        <v>0</v>
      </c>
      <c r="Y103" s="54">
        <f t="shared" si="199"/>
        <v>0</v>
      </c>
      <c r="Z103" s="54">
        <f t="shared" si="199"/>
        <v>0</v>
      </c>
      <c r="AA103" s="54">
        <f t="shared" si="199"/>
        <v>0</v>
      </c>
      <c r="AB103" s="54">
        <f t="shared" si="199"/>
        <v>0</v>
      </c>
      <c r="AC103" s="54">
        <f t="shared" si="199"/>
        <v>0</v>
      </c>
      <c r="AD103" s="54">
        <f t="shared" si="199"/>
        <v>0</v>
      </c>
      <c r="AE103" s="54">
        <f t="shared" si="199"/>
        <v>0</v>
      </c>
      <c r="AF103" s="54">
        <f t="shared" ref="AF103:AG103" si="200">+AF104+AF105+AF106</f>
        <v>0</v>
      </c>
      <c r="AG103" s="54">
        <f t="shared" si="200"/>
        <v>0</v>
      </c>
    </row>
    <row r="104" spans="1:33" ht="12.75" x14ac:dyDescent="0.2">
      <c r="A104" s="28" t="s">
        <v>8</v>
      </c>
      <c r="B104" s="29" t="s">
        <v>194</v>
      </c>
      <c r="C104" s="26" t="s">
        <v>195</v>
      </c>
      <c r="D104" s="55"/>
      <c r="E104" s="55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</row>
    <row r="105" spans="1:33" ht="12.75" x14ac:dyDescent="0.2">
      <c r="A105" s="28" t="s">
        <v>23</v>
      </c>
      <c r="B105" s="29" t="s">
        <v>196</v>
      </c>
      <c r="C105" s="26" t="s">
        <v>197</v>
      </c>
      <c r="D105" s="55"/>
      <c r="E105" s="55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</row>
    <row r="106" spans="1:33" ht="12.75" x14ac:dyDescent="0.2">
      <c r="A106" s="28" t="s">
        <v>33</v>
      </c>
      <c r="B106" s="29" t="s">
        <v>198</v>
      </c>
      <c r="C106" s="26" t="s">
        <v>199</v>
      </c>
      <c r="D106" s="55"/>
      <c r="E106" s="55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</row>
    <row r="107" spans="1:33" ht="12.75" x14ac:dyDescent="0.2">
      <c r="A107" s="27" t="s">
        <v>48</v>
      </c>
      <c r="B107" s="25" t="s">
        <v>200</v>
      </c>
      <c r="C107" s="26" t="s">
        <v>201</v>
      </c>
      <c r="D107" s="53">
        <f t="shared" ref="D107:E107" si="201">+D108+D109+D110</f>
        <v>0</v>
      </c>
      <c r="E107" s="53">
        <f t="shared" si="201"/>
        <v>0</v>
      </c>
      <c r="F107" s="54">
        <f t="shared" ref="F107" si="202">+F108+F109+F110</f>
        <v>0</v>
      </c>
      <c r="G107" s="54">
        <f t="shared" ref="G107" si="203">+G108+G109+G110</f>
        <v>0</v>
      </c>
      <c r="H107" s="54">
        <f t="shared" ref="H107" si="204">+H108+H109+H110</f>
        <v>0</v>
      </c>
      <c r="I107" s="54">
        <f t="shared" ref="I107" si="205">+I108+I109+I110</f>
        <v>0</v>
      </c>
      <c r="J107" s="54">
        <f t="shared" ref="J107:K107" si="206">+J108+J109+J110</f>
        <v>0</v>
      </c>
      <c r="K107" s="54">
        <f t="shared" si="206"/>
        <v>0</v>
      </c>
      <c r="L107" s="54">
        <f t="shared" ref="L107" si="207">+L108+L109+L110</f>
        <v>0</v>
      </c>
      <c r="M107" s="54">
        <f t="shared" ref="M107" si="208">+M108+M109+M110</f>
        <v>0</v>
      </c>
      <c r="N107" s="54">
        <f t="shared" ref="N107:R107" si="209">+N108+N109+N110</f>
        <v>0</v>
      </c>
      <c r="O107" s="54">
        <f t="shared" si="209"/>
        <v>0</v>
      </c>
      <c r="P107" s="54">
        <f t="shared" si="209"/>
        <v>0</v>
      </c>
      <c r="Q107" s="54">
        <f t="shared" si="209"/>
        <v>0</v>
      </c>
      <c r="R107" s="54">
        <f t="shared" si="209"/>
        <v>0</v>
      </c>
      <c r="S107" s="54">
        <f t="shared" ref="S107:U107" si="210">+S108+S109+S110</f>
        <v>0</v>
      </c>
      <c r="T107" s="54">
        <f t="shared" si="210"/>
        <v>0</v>
      </c>
      <c r="U107" s="54">
        <f t="shared" si="210"/>
        <v>0</v>
      </c>
      <c r="V107" s="54">
        <f t="shared" ref="V107:AE107" si="211">+V108+V109+V110</f>
        <v>0</v>
      </c>
      <c r="W107" s="54">
        <f t="shared" si="211"/>
        <v>0</v>
      </c>
      <c r="X107" s="54">
        <f t="shared" si="211"/>
        <v>0</v>
      </c>
      <c r="Y107" s="54">
        <f t="shared" si="211"/>
        <v>0</v>
      </c>
      <c r="Z107" s="54">
        <f t="shared" si="211"/>
        <v>0</v>
      </c>
      <c r="AA107" s="54">
        <f t="shared" si="211"/>
        <v>0</v>
      </c>
      <c r="AB107" s="54">
        <f t="shared" si="211"/>
        <v>0</v>
      </c>
      <c r="AC107" s="54">
        <f t="shared" si="211"/>
        <v>0</v>
      </c>
      <c r="AD107" s="54">
        <f t="shared" si="211"/>
        <v>0</v>
      </c>
      <c r="AE107" s="54">
        <f t="shared" si="211"/>
        <v>0</v>
      </c>
      <c r="AF107" s="54">
        <f t="shared" ref="AF107:AG107" si="212">+AF108+AF109+AF110</f>
        <v>0</v>
      </c>
      <c r="AG107" s="54">
        <f t="shared" si="212"/>
        <v>0</v>
      </c>
    </row>
    <row r="108" spans="1:33" ht="12.75" x14ac:dyDescent="0.2">
      <c r="A108" s="28" t="s">
        <v>8</v>
      </c>
      <c r="B108" s="29" t="s">
        <v>202</v>
      </c>
      <c r="C108" s="26" t="s">
        <v>203</v>
      </c>
      <c r="D108" s="55"/>
      <c r="E108" s="55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</row>
    <row r="109" spans="1:33" ht="12.75" x14ac:dyDescent="0.2">
      <c r="A109" s="28" t="s">
        <v>23</v>
      </c>
      <c r="B109" s="29" t="s">
        <v>204</v>
      </c>
      <c r="C109" s="26" t="s">
        <v>205</v>
      </c>
      <c r="D109" s="55"/>
      <c r="E109" s="55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</row>
    <row r="110" spans="1:33" ht="12.75" x14ac:dyDescent="0.2">
      <c r="A110" s="28" t="s">
        <v>33</v>
      </c>
      <c r="B110" s="29" t="s">
        <v>206</v>
      </c>
      <c r="C110" s="26" t="s">
        <v>207</v>
      </c>
      <c r="D110" s="55"/>
      <c r="E110" s="55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</row>
    <row r="111" spans="1:33" ht="12.75" x14ac:dyDescent="0.2">
      <c r="A111" s="24" t="s">
        <v>208</v>
      </c>
      <c r="B111" s="25" t="s">
        <v>209</v>
      </c>
      <c r="C111" s="26" t="s">
        <v>210</v>
      </c>
      <c r="D111" s="61"/>
      <c r="E111" s="61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</row>
    <row r="112" spans="1:33" ht="13.5" thickBot="1" x14ac:dyDescent="0.25">
      <c r="A112" s="39"/>
      <c r="B112" s="33" t="s">
        <v>211</v>
      </c>
      <c r="C112" s="34" t="s">
        <v>212</v>
      </c>
      <c r="D112" s="62"/>
      <c r="E112" s="62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2.75" x14ac:dyDescent="0.2"/>
    <row r="114" spans="1:33" ht="12.75" x14ac:dyDescent="0.2"/>
    <row r="115" spans="1:33" ht="12.75" x14ac:dyDescent="0.2">
      <c r="B115" s="40" t="s">
        <v>213</v>
      </c>
      <c r="C115" s="41"/>
      <c r="D115" s="10" t="str">
        <f t="shared" ref="D115:E115" si="213">IF(D14-D70=0,"OK","Bilanca ni izravnana")</f>
        <v>OK</v>
      </c>
      <c r="E115" s="10" t="str">
        <f t="shared" si="213"/>
        <v>OK</v>
      </c>
      <c r="F115" s="10" t="str">
        <f>IF(F14-F70=0,"OK","Bilanca ni izravnana")</f>
        <v>OK</v>
      </c>
      <c r="G115" s="10" t="str">
        <f t="shared" ref="G115:N115" si="214">IF(G14-G70=0,"OK","Bilanca ni izravnana")</f>
        <v>OK</v>
      </c>
      <c r="H115" s="10" t="str">
        <f t="shared" si="214"/>
        <v>OK</v>
      </c>
      <c r="I115" s="10" t="str">
        <f t="shared" si="214"/>
        <v>OK</v>
      </c>
      <c r="J115" s="10" t="str">
        <f t="shared" si="214"/>
        <v>OK</v>
      </c>
      <c r="K115" s="10" t="str">
        <f>IF(K14-K70=0,"OK","Bilanca ni izravnana")</f>
        <v>OK</v>
      </c>
      <c r="L115" s="10" t="str">
        <f t="shared" si="214"/>
        <v>OK</v>
      </c>
      <c r="M115" s="10" t="str">
        <f t="shared" si="214"/>
        <v>OK</v>
      </c>
      <c r="N115" s="10" t="str">
        <f t="shared" si="214"/>
        <v>OK</v>
      </c>
      <c r="O115" s="10" t="str">
        <f t="shared" ref="O115:S115" si="215">IF(O14-O70=0,"OK","Bilanca ni izravnana")</f>
        <v>OK</v>
      </c>
      <c r="P115" s="10" t="str">
        <f t="shared" si="215"/>
        <v>OK</v>
      </c>
      <c r="Q115" s="10" t="str">
        <f t="shared" si="215"/>
        <v>OK</v>
      </c>
      <c r="R115" s="10" t="str">
        <f t="shared" si="215"/>
        <v>OK</v>
      </c>
      <c r="S115" s="10" t="str">
        <f t="shared" si="215"/>
        <v>OK</v>
      </c>
      <c r="T115" s="10" t="str">
        <f t="shared" ref="T115:U115" si="216">IF(T14-T70=0,"OK","Bilanca ni izravnana")</f>
        <v>OK</v>
      </c>
      <c r="U115" s="10" t="str">
        <f t="shared" si="216"/>
        <v>OK</v>
      </c>
      <c r="V115" s="10" t="str">
        <f t="shared" ref="V115:AE115" si="217">IF(V14-V70=0,"OK","Bilanca ni izravnana")</f>
        <v>OK</v>
      </c>
      <c r="W115" s="10" t="str">
        <f t="shared" si="217"/>
        <v>OK</v>
      </c>
      <c r="X115" s="10" t="str">
        <f t="shared" si="217"/>
        <v>OK</v>
      </c>
      <c r="Y115" s="10" t="str">
        <f t="shared" si="217"/>
        <v>OK</v>
      </c>
      <c r="Z115" s="10" t="str">
        <f t="shared" si="217"/>
        <v>OK</v>
      </c>
      <c r="AA115" s="10" t="str">
        <f t="shared" si="217"/>
        <v>OK</v>
      </c>
      <c r="AB115" s="10" t="str">
        <f t="shared" si="217"/>
        <v>OK</v>
      </c>
      <c r="AC115" s="10" t="str">
        <f t="shared" si="217"/>
        <v>OK</v>
      </c>
      <c r="AD115" s="10" t="str">
        <f t="shared" si="217"/>
        <v>OK</v>
      </c>
      <c r="AE115" s="10" t="str">
        <f t="shared" si="217"/>
        <v>OK</v>
      </c>
      <c r="AF115" s="10" t="str">
        <f t="shared" ref="AF115:AG115" si="218">IF(AF14-AF70=0,"OK","Bilanca ni izravnana")</f>
        <v>OK</v>
      </c>
      <c r="AG115" s="10" t="str">
        <f t="shared" si="218"/>
        <v>OK</v>
      </c>
    </row>
    <row r="116" spans="1:33" ht="12.75" x14ac:dyDescent="0.2">
      <c r="B116" s="40" t="s">
        <v>214</v>
      </c>
      <c r="D116" s="64">
        <f t="shared" ref="D116:E116" si="219">+D14-D70</f>
        <v>0</v>
      </c>
      <c r="E116" s="64">
        <f t="shared" si="219"/>
        <v>0</v>
      </c>
      <c r="F116" s="64">
        <f t="shared" ref="F116:N116" si="220">+F14-F70</f>
        <v>0</v>
      </c>
      <c r="G116" s="64">
        <f t="shared" si="220"/>
        <v>0</v>
      </c>
      <c r="H116" s="64">
        <f t="shared" si="220"/>
        <v>0</v>
      </c>
      <c r="I116" s="64">
        <f t="shared" si="220"/>
        <v>0</v>
      </c>
      <c r="J116" s="64">
        <f t="shared" si="220"/>
        <v>0</v>
      </c>
      <c r="K116" s="64">
        <f t="shared" si="220"/>
        <v>0</v>
      </c>
      <c r="L116" s="64">
        <f t="shared" si="220"/>
        <v>0</v>
      </c>
      <c r="M116" s="64">
        <f t="shared" si="220"/>
        <v>0</v>
      </c>
      <c r="N116" s="64">
        <f t="shared" si="220"/>
        <v>0</v>
      </c>
      <c r="O116" s="64">
        <f t="shared" ref="O116:S116" si="221">+O14-O70</f>
        <v>0</v>
      </c>
      <c r="P116" s="64">
        <f t="shared" si="221"/>
        <v>0</v>
      </c>
      <c r="Q116" s="64">
        <f t="shared" si="221"/>
        <v>0</v>
      </c>
      <c r="R116" s="64">
        <f t="shared" si="221"/>
        <v>0</v>
      </c>
      <c r="S116" s="64">
        <f t="shared" si="221"/>
        <v>0</v>
      </c>
      <c r="T116" s="64">
        <f t="shared" ref="T116:U116" si="222">+T14-T70</f>
        <v>0</v>
      </c>
      <c r="U116" s="64">
        <f t="shared" si="222"/>
        <v>0</v>
      </c>
      <c r="V116" s="64">
        <f t="shared" ref="V116:AE116" si="223">+V14-V70</f>
        <v>0</v>
      </c>
      <c r="W116" s="64">
        <f t="shared" si="223"/>
        <v>0</v>
      </c>
      <c r="X116" s="64">
        <f t="shared" si="223"/>
        <v>0</v>
      </c>
      <c r="Y116" s="64">
        <f t="shared" si="223"/>
        <v>0</v>
      </c>
      <c r="Z116" s="64">
        <f t="shared" si="223"/>
        <v>0</v>
      </c>
      <c r="AA116" s="64">
        <f t="shared" si="223"/>
        <v>0</v>
      </c>
      <c r="AB116" s="64">
        <f t="shared" si="223"/>
        <v>0</v>
      </c>
      <c r="AC116" s="64">
        <f t="shared" si="223"/>
        <v>0</v>
      </c>
      <c r="AD116" s="64">
        <f t="shared" si="223"/>
        <v>0</v>
      </c>
      <c r="AE116" s="64">
        <f t="shared" si="223"/>
        <v>0</v>
      </c>
      <c r="AF116" s="64">
        <f t="shared" ref="AF116:AG116" si="224">+AF14-AF70</f>
        <v>0</v>
      </c>
      <c r="AG116" s="64">
        <f t="shared" si="224"/>
        <v>0</v>
      </c>
    </row>
    <row r="117" spans="1:33" ht="13.5" thickBot="1" x14ac:dyDescent="0.25"/>
    <row r="118" spans="1:33" ht="15" customHeight="1" thickBot="1" x14ac:dyDescent="0.25">
      <c r="A118" s="77"/>
      <c r="B118" s="7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</sheetData>
  <sheetProtection algorithmName="SHA-512" hashValue="geemG0JMzRdGhFgAQfBkghq4aY1WO6m+Cn49bI3lMsQXyr0nML4RszwVmn//Ts4W8Xp5GHZrzsmgnRn9CYr+5A==" saltValue="t/LnCi3d1HuN6SdBEcJxKA==" spinCount="100000" sheet="1" objects="1" scenarios="1"/>
  <dataConsolidate/>
  <mergeCells count="2">
    <mergeCell ref="B4:B6"/>
    <mergeCell ref="E11:N11"/>
  </mergeCells>
  <pageMargins left="0.61" right="0.19685039370078741" top="0.61" bottom="0.31496062992125984" header="0.19685039370078741" footer="0.31496062992125984"/>
  <pageSetup paperSize="9" scale="6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</sheetPr>
  <dimension ref="A1:AG93"/>
  <sheetViews>
    <sheetView zoomScale="86" zoomScaleNormal="86" workbookViewId="0">
      <selection activeCell="D92" sqref="D92:AG93"/>
    </sheetView>
  </sheetViews>
  <sheetFormatPr defaultColWidth="9.140625" defaultRowHeight="15" customHeight="1" x14ac:dyDescent="0.2"/>
  <cols>
    <col min="1" max="1" width="17.7109375" style="40" bestFit="1" customWidth="1"/>
    <col min="2" max="2" width="57.42578125" style="40" customWidth="1"/>
    <col min="3" max="3" width="9.140625" style="40"/>
    <col min="4" max="4" width="21.85546875" style="40" customWidth="1"/>
    <col min="5" max="33" width="21.7109375" style="40" customWidth="1"/>
    <col min="34" max="16384" width="9.140625" style="40"/>
  </cols>
  <sheetData>
    <row r="1" spans="1:33" ht="15" customHeight="1" thickBot="1" x14ac:dyDescent="0.25">
      <c r="B1" s="8" t="s">
        <v>310</v>
      </c>
    </row>
    <row r="2" spans="1:33" ht="15" customHeight="1" thickBot="1" x14ac:dyDescent="0.25">
      <c r="B2" s="11" t="s">
        <v>312</v>
      </c>
    </row>
    <row r="3" spans="1:33" ht="15" customHeight="1" thickBot="1" x14ac:dyDescent="0.25">
      <c r="B3" s="12" t="s">
        <v>313</v>
      </c>
    </row>
    <row r="4" spans="1:33" ht="15" customHeight="1" x14ac:dyDescent="0.2">
      <c r="A4" s="89"/>
      <c r="B4" s="100" t="str">
        <f>'Vnos BS'!B4:B6</f>
        <v>TIP BILANCE: Z-zaključna (AJPES), R-revidirana, M-mesečna, P-plan, O-ocena, KZ-konsolidirana zaključna, KR-kons. revidirana, KM-kons. mesečna, KP-kons. plan, KO-kons. ocena</v>
      </c>
    </row>
    <row r="5" spans="1:33" ht="15" customHeight="1" x14ac:dyDescent="0.2">
      <c r="A5" s="89"/>
      <c r="B5" s="101"/>
    </row>
    <row r="6" spans="1:33" ht="15" customHeight="1" thickBot="1" x14ac:dyDescent="0.25">
      <c r="A6" s="89"/>
      <c r="B6" s="102"/>
    </row>
    <row r="7" spans="1:33" ht="15" customHeight="1" x14ac:dyDescent="0.2">
      <c r="B7" s="6"/>
    </row>
    <row r="8" spans="1:33" ht="15" customHeight="1" x14ac:dyDescent="0.2">
      <c r="A8" s="77" t="str">
        <f>'Vnos BS'!A8</f>
        <v>Naziv 
stranke:</v>
      </c>
      <c r="B8" s="91">
        <f>'Vnos BS'!B8</f>
        <v>0</v>
      </c>
      <c r="C8" s="73"/>
      <c r="D8" s="8"/>
    </row>
    <row r="9" spans="1:33" ht="15" customHeight="1" x14ac:dyDescent="0.2">
      <c r="A9" s="77"/>
      <c r="B9" s="6"/>
    </row>
    <row r="10" spans="1:33" ht="15" customHeight="1" x14ac:dyDescent="0.2">
      <c r="A10" s="90" t="str">
        <f>'Vnos BS'!A10</f>
        <v>Matična 
številka:</v>
      </c>
      <c r="B10" s="91">
        <f>'Vnos BS'!B10</f>
        <v>0</v>
      </c>
    </row>
    <row r="11" spans="1:33" ht="15" customHeight="1" x14ac:dyDescent="0.2">
      <c r="E11" s="103" t="s">
        <v>314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33" ht="15" customHeight="1" thickBot="1" x14ac:dyDescent="0.25">
      <c r="C12" s="10"/>
      <c r="D12" s="10" t="str">
        <f>'Vnos BS'!D12</f>
        <v>M</v>
      </c>
      <c r="E12" s="10" t="str">
        <f>'Vnos BS'!E12</f>
        <v>M</v>
      </c>
      <c r="F12" s="10" t="str">
        <f>'Vnos BS'!F12</f>
        <v>Z/R</v>
      </c>
      <c r="G12" s="10" t="str">
        <f>'Vnos BS'!G12</f>
        <v>Z/R</v>
      </c>
      <c r="H12" s="10" t="str">
        <f>'Vnos BS'!H12</f>
        <v>P</v>
      </c>
      <c r="I12" s="10" t="str">
        <f>'Vnos BS'!I12</f>
        <v>P</v>
      </c>
      <c r="J12" s="10" t="str">
        <f>'Vnos BS'!J12</f>
        <v>P</v>
      </c>
      <c r="K12" s="10" t="str">
        <f>'Vnos BS'!K12</f>
        <v>P</v>
      </c>
      <c r="L12" s="10" t="str">
        <f>'Vnos BS'!L12</f>
        <v>P</v>
      </c>
      <c r="M12" s="10" t="str">
        <f>'Vnos BS'!M12</f>
        <v>P</v>
      </c>
      <c r="N12" s="10" t="str">
        <f>'Vnos BS'!N12</f>
        <v>P</v>
      </c>
      <c r="O12" s="10" t="str">
        <f>'Vnos BS'!O12</f>
        <v>P</v>
      </c>
      <c r="P12" s="10" t="str">
        <f>'Vnos BS'!P12</f>
        <v>P</v>
      </c>
      <c r="Q12" s="10" t="str">
        <f>'Vnos BS'!Q12</f>
        <v>P</v>
      </c>
      <c r="R12" s="15" t="str">
        <f>'Vnos BS'!R12</f>
        <v>P</v>
      </c>
      <c r="S12" s="15" t="str">
        <f>'Vnos BS'!S12</f>
        <v>P</v>
      </c>
      <c r="T12" s="15" t="str">
        <f>'Vnos BS'!T12</f>
        <v>P</v>
      </c>
      <c r="U12" s="15" t="str">
        <f>'Vnos BS'!U12</f>
        <v>P</v>
      </c>
      <c r="V12" s="15" t="str">
        <f>'Vnos BS'!V12</f>
        <v>P</v>
      </c>
      <c r="W12" s="15" t="str">
        <f>'Vnos BS'!W12</f>
        <v>P</v>
      </c>
      <c r="X12" s="15" t="str">
        <f>'Vnos BS'!X12</f>
        <v>P</v>
      </c>
      <c r="Y12" s="15" t="str">
        <f>'Vnos BS'!Y12</f>
        <v>P</v>
      </c>
      <c r="Z12" s="15" t="str">
        <f>'Vnos BS'!Z12</f>
        <v>P</v>
      </c>
      <c r="AA12" s="15" t="str">
        <f>'Vnos BS'!AA12</f>
        <v>P</v>
      </c>
      <c r="AB12" s="15" t="str">
        <f>'Vnos BS'!AB12</f>
        <v>P</v>
      </c>
      <c r="AC12" s="15" t="str">
        <f>'Vnos BS'!AC12</f>
        <v>P</v>
      </c>
      <c r="AD12" s="15" t="str">
        <f>'Vnos BS'!AD12</f>
        <v>P</v>
      </c>
      <c r="AE12" s="15" t="str">
        <f>'Vnos BS'!AE12</f>
        <v>P</v>
      </c>
      <c r="AF12" s="15" t="str">
        <f>'Vnos BS'!AF12</f>
        <v>P</v>
      </c>
      <c r="AG12" s="15" t="str">
        <f>'Vnos BS'!AG12</f>
        <v>P</v>
      </c>
    </row>
    <row r="13" spans="1:33" ht="15" customHeight="1" thickBot="1" x14ac:dyDescent="0.25">
      <c r="A13" s="18"/>
      <c r="B13" s="19" t="s">
        <v>215</v>
      </c>
      <c r="C13" s="20" t="s">
        <v>216</v>
      </c>
      <c r="D13" s="14" t="str">
        <f>'Vnos BS'!D13</f>
        <v>x/2018</v>
      </c>
      <c r="E13" s="14" t="str">
        <f>'Vnos BS'!E13</f>
        <v>x/2019</v>
      </c>
      <c r="F13" s="14">
        <f>'Vnos BS'!F13</f>
        <v>2017</v>
      </c>
      <c r="G13" s="14">
        <f>'Vnos BS'!G13</f>
        <v>2018</v>
      </c>
      <c r="H13" s="14">
        <f>'Vnos BS'!H13</f>
        <v>2019</v>
      </c>
      <c r="I13" s="14">
        <f>'Vnos BS'!I13</f>
        <v>2020</v>
      </c>
      <c r="J13" s="14">
        <f>'Vnos BS'!J13</f>
        <v>2021</v>
      </c>
      <c r="K13" s="14">
        <f>'Vnos BS'!K13</f>
        <v>2022</v>
      </c>
      <c r="L13" s="14">
        <f>'Vnos BS'!L13</f>
        <v>2023</v>
      </c>
      <c r="M13" s="14">
        <f>'Vnos BS'!M13</f>
        <v>2024</v>
      </c>
      <c r="N13" s="14">
        <f>'Vnos BS'!N13</f>
        <v>2025</v>
      </c>
      <c r="O13" s="14">
        <f>'Vnos BS'!O13</f>
        <v>2026</v>
      </c>
      <c r="P13" s="14">
        <f>'Vnos BS'!P13</f>
        <v>2027</v>
      </c>
      <c r="Q13" s="14">
        <f>'Vnos BS'!Q13</f>
        <v>2028</v>
      </c>
      <c r="R13" s="14">
        <f>'Vnos BS'!R13</f>
        <v>2029</v>
      </c>
      <c r="S13" s="14">
        <f>'Vnos BS'!S13</f>
        <v>2030</v>
      </c>
      <c r="T13" s="14">
        <f>'Vnos BS'!T13</f>
        <v>2031</v>
      </c>
      <c r="U13" s="14">
        <f>'Vnos BS'!U13</f>
        <v>2032</v>
      </c>
      <c r="V13" s="14">
        <f>'Vnos BS'!V13</f>
        <v>2033</v>
      </c>
      <c r="W13" s="14">
        <f>'Vnos BS'!W13</f>
        <v>2034</v>
      </c>
      <c r="X13" s="14">
        <f>'Vnos BS'!X13</f>
        <v>2035</v>
      </c>
      <c r="Y13" s="14">
        <f>'Vnos BS'!Y13</f>
        <v>2036</v>
      </c>
      <c r="Z13" s="14">
        <f>'Vnos BS'!Z13</f>
        <v>2037</v>
      </c>
      <c r="AA13" s="14">
        <f>'Vnos BS'!AA13</f>
        <v>2038</v>
      </c>
      <c r="AB13" s="14">
        <f>'Vnos BS'!AB13</f>
        <v>2039</v>
      </c>
      <c r="AC13" s="14">
        <f>'Vnos BS'!AC13</f>
        <v>2040</v>
      </c>
      <c r="AD13" s="14">
        <f>'Vnos BS'!AD13</f>
        <v>2041</v>
      </c>
      <c r="AE13" s="14">
        <f>'Vnos BS'!AE13</f>
        <v>2042</v>
      </c>
      <c r="AF13" s="14">
        <f>'Vnos BS'!AF13</f>
        <v>2043</v>
      </c>
      <c r="AG13" s="14">
        <f>'Vnos BS'!AG13</f>
        <v>2044</v>
      </c>
    </row>
    <row r="14" spans="1:33" ht="15" customHeight="1" x14ac:dyDescent="0.2">
      <c r="A14" s="42" t="s">
        <v>2</v>
      </c>
      <c r="B14" s="22" t="s">
        <v>217</v>
      </c>
      <c r="C14" s="23">
        <v>110</v>
      </c>
      <c r="D14" s="51">
        <f t="shared" ref="D14" si="0">+D15+D19+D22</f>
        <v>0</v>
      </c>
      <c r="E14" s="51">
        <f t="shared" ref="E14" si="1">+E15+E19+E22</f>
        <v>0</v>
      </c>
      <c r="F14" s="52">
        <f t="shared" ref="F14:P14" si="2">+F15+F19+F22</f>
        <v>0</v>
      </c>
      <c r="G14" s="52">
        <f t="shared" si="2"/>
        <v>0</v>
      </c>
      <c r="H14" s="52">
        <f t="shared" si="2"/>
        <v>0</v>
      </c>
      <c r="I14" s="52">
        <f t="shared" si="2"/>
        <v>0</v>
      </c>
      <c r="J14" s="52">
        <f t="shared" si="2"/>
        <v>0</v>
      </c>
      <c r="K14" s="52">
        <f t="shared" si="2"/>
        <v>0</v>
      </c>
      <c r="L14" s="52">
        <f t="shared" si="2"/>
        <v>0</v>
      </c>
      <c r="M14" s="52">
        <f t="shared" si="2"/>
        <v>0</v>
      </c>
      <c r="N14" s="52">
        <f t="shared" si="2"/>
        <v>0</v>
      </c>
      <c r="O14" s="52">
        <f t="shared" si="2"/>
        <v>0</v>
      </c>
      <c r="P14" s="52">
        <f t="shared" si="2"/>
        <v>0</v>
      </c>
      <c r="Q14" s="52">
        <f t="shared" ref="Q14" si="3">+Q15+Q19+Q22</f>
        <v>0</v>
      </c>
      <c r="R14" s="52">
        <f t="shared" ref="R14" si="4">+R15+R19+R22</f>
        <v>0</v>
      </c>
      <c r="S14" s="52">
        <f t="shared" ref="S14:U14" si="5">+S15+S19+S22</f>
        <v>0</v>
      </c>
      <c r="T14" s="52">
        <f t="shared" si="5"/>
        <v>0</v>
      </c>
      <c r="U14" s="52">
        <f t="shared" si="5"/>
        <v>0</v>
      </c>
      <c r="V14" s="52">
        <f t="shared" ref="V14:AD14" si="6">+V15+V19+V22</f>
        <v>0</v>
      </c>
      <c r="W14" s="52">
        <f t="shared" si="6"/>
        <v>0</v>
      </c>
      <c r="X14" s="52">
        <f t="shared" si="6"/>
        <v>0</v>
      </c>
      <c r="Y14" s="52">
        <f t="shared" si="6"/>
        <v>0</v>
      </c>
      <c r="Z14" s="52">
        <f t="shared" si="6"/>
        <v>0</v>
      </c>
      <c r="AA14" s="52">
        <f t="shared" si="6"/>
        <v>0</v>
      </c>
      <c r="AB14" s="52">
        <f t="shared" si="6"/>
        <v>0</v>
      </c>
      <c r="AC14" s="52">
        <f t="shared" si="6"/>
        <v>0</v>
      </c>
      <c r="AD14" s="52">
        <f t="shared" si="6"/>
        <v>0</v>
      </c>
      <c r="AE14" s="52">
        <f t="shared" ref="AE14:AG14" si="7">+AE15+AE19+AE22</f>
        <v>0</v>
      </c>
      <c r="AF14" s="52">
        <f t="shared" si="7"/>
        <v>0</v>
      </c>
      <c r="AG14" s="52">
        <f t="shared" si="7"/>
        <v>0</v>
      </c>
    </row>
    <row r="15" spans="1:33" ht="15" customHeight="1" x14ac:dyDescent="0.2">
      <c r="A15" s="27" t="s">
        <v>5</v>
      </c>
      <c r="B15" s="25" t="s">
        <v>218</v>
      </c>
      <c r="C15" s="26">
        <v>111</v>
      </c>
      <c r="D15" s="53">
        <f t="shared" ref="D15" si="8">+D16+D17+D18</f>
        <v>0</v>
      </c>
      <c r="E15" s="53">
        <f t="shared" ref="E15" si="9">+E16+E17+E18</f>
        <v>0</v>
      </c>
      <c r="F15" s="54">
        <f t="shared" ref="F15:P15" si="10">+F16+F17+F18</f>
        <v>0</v>
      </c>
      <c r="G15" s="54">
        <f t="shared" si="10"/>
        <v>0</v>
      </c>
      <c r="H15" s="54">
        <f t="shared" si="10"/>
        <v>0</v>
      </c>
      <c r="I15" s="54">
        <f t="shared" si="10"/>
        <v>0</v>
      </c>
      <c r="J15" s="54">
        <f t="shared" si="10"/>
        <v>0</v>
      </c>
      <c r="K15" s="54">
        <f t="shared" si="10"/>
        <v>0</v>
      </c>
      <c r="L15" s="54">
        <f t="shared" si="10"/>
        <v>0</v>
      </c>
      <c r="M15" s="54">
        <f t="shared" si="10"/>
        <v>0</v>
      </c>
      <c r="N15" s="54">
        <f t="shared" si="10"/>
        <v>0</v>
      </c>
      <c r="O15" s="54">
        <f t="shared" si="10"/>
        <v>0</v>
      </c>
      <c r="P15" s="54">
        <f t="shared" si="10"/>
        <v>0</v>
      </c>
      <c r="Q15" s="54">
        <f t="shared" ref="Q15:S15" si="11">+Q16+Q17+Q18</f>
        <v>0</v>
      </c>
      <c r="R15" s="54">
        <f t="shared" si="11"/>
        <v>0</v>
      </c>
      <c r="S15" s="54">
        <f t="shared" si="11"/>
        <v>0</v>
      </c>
      <c r="T15" s="54">
        <f t="shared" ref="T15:U15" si="12">+T16+T17+T18</f>
        <v>0</v>
      </c>
      <c r="U15" s="54">
        <f t="shared" si="12"/>
        <v>0</v>
      </c>
      <c r="V15" s="54">
        <f t="shared" ref="V15:AD15" si="13">+V16+V17+V18</f>
        <v>0</v>
      </c>
      <c r="W15" s="54">
        <f t="shared" si="13"/>
        <v>0</v>
      </c>
      <c r="X15" s="54">
        <f t="shared" si="13"/>
        <v>0</v>
      </c>
      <c r="Y15" s="54">
        <f t="shared" si="13"/>
        <v>0</v>
      </c>
      <c r="Z15" s="54">
        <f t="shared" si="13"/>
        <v>0</v>
      </c>
      <c r="AA15" s="54">
        <f t="shared" si="13"/>
        <v>0</v>
      </c>
      <c r="AB15" s="54">
        <f t="shared" si="13"/>
        <v>0</v>
      </c>
      <c r="AC15" s="54">
        <f t="shared" si="13"/>
        <v>0</v>
      </c>
      <c r="AD15" s="54">
        <f t="shared" si="13"/>
        <v>0</v>
      </c>
      <c r="AE15" s="54">
        <f t="shared" ref="AE15:AG15" si="14">+AE16+AE17+AE18</f>
        <v>0</v>
      </c>
      <c r="AF15" s="54">
        <f t="shared" si="14"/>
        <v>0</v>
      </c>
      <c r="AG15" s="54">
        <f t="shared" si="14"/>
        <v>0</v>
      </c>
    </row>
    <row r="16" spans="1:33" ht="15" customHeight="1" x14ac:dyDescent="0.2">
      <c r="A16" s="28" t="s">
        <v>8</v>
      </c>
      <c r="B16" s="29" t="s">
        <v>219</v>
      </c>
      <c r="C16" s="26">
        <v>112</v>
      </c>
      <c r="D16" s="55"/>
      <c r="E16" s="55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</row>
    <row r="17" spans="1:33" ht="15" customHeight="1" x14ac:dyDescent="0.2">
      <c r="A17" s="28" t="s">
        <v>23</v>
      </c>
      <c r="B17" s="29" t="s">
        <v>220</v>
      </c>
      <c r="C17" s="26">
        <v>113</v>
      </c>
      <c r="D17" s="55"/>
      <c r="E17" s="55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</row>
    <row r="18" spans="1:33" ht="15" customHeight="1" x14ac:dyDescent="0.2">
      <c r="A18" s="28" t="s">
        <v>33</v>
      </c>
      <c r="B18" s="29" t="s">
        <v>221</v>
      </c>
      <c r="C18" s="26">
        <v>114</v>
      </c>
      <c r="D18" s="55"/>
      <c r="E18" s="55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</row>
    <row r="19" spans="1:33" ht="15" customHeight="1" x14ac:dyDescent="0.2">
      <c r="A19" s="27" t="s">
        <v>26</v>
      </c>
      <c r="B19" s="25" t="s">
        <v>222</v>
      </c>
      <c r="C19" s="26">
        <v>115</v>
      </c>
      <c r="D19" s="53">
        <f t="shared" ref="D19" si="15">+D20+D21</f>
        <v>0</v>
      </c>
      <c r="E19" s="53">
        <f t="shared" ref="E19" si="16">+E20+E21</f>
        <v>0</v>
      </c>
      <c r="F19" s="54">
        <f t="shared" ref="F19:P19" si="17">+F20+F21</f>
        <v>0</v>
      </c>
      <c r="G19" s="54">
        <f t="shared" si="17"/>
        <v>0</v>
      </c>
      <c r="H19" s="54">
        <f t="shared" si="17"/>
        <v>0</v>
      </c>
      <c r="I19" s="54">
        <f t="shared" si="17"/>
        <v>0</v>
      </c>
      <c r="J19" s="54">
        <f t="shared" si="17"/>
        <v>0</v>
      </c>
      <c r="K19" s="54">
        <f t="shared" si="17"/>
        <v>0</v>
      </c>
      <c r="L19" s="54">
        <f t="shared" si="17"/>
        <v>0</v>
      </c>
      <c r="M19" s="54">
        <f t="shared" si="17"/>
        <v>0</v>
      </c>
      <c r="N19" s="54">
        <f t="shared" si="17"/>
        <v>0</v>
      </c>
      <c r="O19" s="54">
        <f t="shared" si="17"/>
        <v>0</v>
      </c>
      <c r="P19" s="54">
        <f t="shared" si="17"/>
        <v>0</v>
      </c>
      <c r="Q19" s="54">
        <f t="shared" ref="Q19:S19" si="18">+Q20+Q21</f>
        <v>0</v>
      </c>
      <c r="R19" s="54">
        <f t="shared" si="18"/>
        <v>0</v>
      </c>
      <c r="S19" s="54">
        <f t="shared" si="18"/>
        <v>0</v>
      </c>
      <c r="T19" s="54">
        <f t="shared" ref="T19:U19" si="19">+T20+T21</f>
        <v>0</v>
      </c>
      <c r="U19" s="54">
        <f t="shared" si="19"/>
        <v>0</v>
      </c>
      <c r="V19" s="54">
        <f t="shared" ref="V19:AD19" si="20">+V20+V21</f>
        <v>0</v>
      </c>
      <c r="W19" s="54">
        <f t="shared" si="20"/>
        <v>0</v>
      </c>
      <c r="X19" s="54">
        <f t="shared" si="20"/>
        <v>0</v>
      </c>
      <c r="Y19" s="54">
        <f t="shared" si="20"/>
        <v>0</v>
      </c>
      <c r="Z19" s="54">
        <f t="shared" si="20"/>
        <v>0</v>
      </c>
      <c r="AA19" s="54">
        <f t="shared" si="20"/>
        <v>0</v>
      </c>
      <c r="AB19" s="54">
        <f t="shared" si="20"/>
        <v>0</v>
      </c>
      <c r="AC19" s="54">
        <f t="shared" si="20"/>
        <v>0</v>
      </c>
      <c r="AD19" s="54">
        <f t="shared" si="20"/>
        <v>0</v>
      </c>
      <c r="AE19" s="54">
        <f t="shared" ref="AE19:AG19" si="21">+AE20+AE21</f>
        <v>0</v>
      </c>
      <c r="AF19" s="54">
        <f t="shared" si="21"/>
        <v>0</v>
      </c>
      <c r="AG19" s="54">
        <f t="shared" si="21"/>
        <v>0</v>
      </c>
    </row>
    <row r="20" spans="1:33" ht="15" customHeight="1" x14ac:dyDescent="0.2">
      <c r="A20" s="28" t="s">
        <v>8</v>
      </c>
      <c r="B20" s="29" t="s">
        <v>223</v>
      </c>
      <c r="C20" s="26">
        <v>116</v>
      </c>
      <c r="D20" s="55"/>
      <c r="E20" s="55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</row>
    <row r="21" spans="1:33" ht="15" customHeight="1" x14ac:dyDescent="0.2">
      <c r="A21" s="28" t="s">
        <v>23</v>
      </c>
      <c r="B21" s="29" t="s">
        <v>221</v>
      </c>
      <c r="C21" s="26">
        <v>117</v>
      </c>
      <c r="D21" s="55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</row>
    <row r="22" spans="1:33" ht="15" customHeight="1" x14ac:dyDescent="0.2">
      <c r="A22" s="27" t="s">
        <v>48</v>
      </c>
      <c r="B22" s="25" t="s">
        <v>224</v>
      </c>
      <c r="C22" s="26">
        <v>118</v>
      </c>
      <c r="D22" s="53">
        <f t="shared" ref="D22" si="22">+D23+D24</f>
        <v>0</v>
      </c>
      <c r="E22" s="53">
        <f t="shared" ref="E22" si="23">+E23+E24</f>
        <v>0</v>
      </c>
      <c r="F22" s="54">
        <f t="shared" ref="F22:P22" si="24">+F23+F24</f>
        <v>0</v>
      </c>
      <c r="G22" s="54">
        <f t="shared" si="24"/>
        <v>0</v>
      </c>
      <c r="H22" s="54">
        <f t="shared" si="24"/>
        <v>0</v>
      </c>
      <c r="I22" s="54">
        <f t="shared" si="24"/>
        <v>0</v>
      </c>
      <c r="J22" s="54">
        <f t="shared" si="24"/>
        <v>0</v>
      </c>
      <c r="K22" s="54">
        <f t="shared" si="24"/>
        <v>0</v>
      </c>
      <c r="L22" s="54">
        <f t="shared" si="24"/>
        <v>0</v>
      </c>
      <c r="M22" s="54">
        <f t="shared" si="24"/>
        <v>0</v>
      </c>
      <c r="N22" s="54">
        <f t="shared" si="24"/>
        <v>0</v>
      </c>
      <c r="O22" s="54">
        <f t="shared" si="24"/>
        <v>0</v>
      </c>
      <c r="P22" s="54">
        <f t="shared" si="24"/>
        <v>0</v>
      </c>
      <c r="Q22" s="54">
        <f t="shared" ref="Q22:S22" si="25">+Q23+Q24</f>
        <v>0</v>
      </c>
      <c r="R22" s="54">
        <f t="shared" si="25"/>
        <v>0</v>
      </c>
      <c r="S22" s="54">
        <f t="shared" si="25"/>
        <v>0</v>
      </c>
      <c r="T22" s="54">
        <f t="shared" ref="T22:U22" si="26">+T23+T24</f>
        <v>0</v>
      </c>
      <c r="U22" s="54">
        <f t="shared" si="26"/>
        <v>0</v>
      </c>
      <c r="V22" s="54">
        <f t="shared" ref="V22:AD22" si="27">+V23+V24</f>
        <v>0</v>
      </c>
      <c r="W22" s="54">
        <f t="shared" si="27"/>
        <v>0</v>
      </c>
      <c r="X22" s="54">
        <f t="shared" si="27"/>
        <v>0</v>
      </c>
      <c r="Y22" s="54">
        <f t="shared" si="27"/>
        <v>0</v>
      </c>
      <c r="Z22" s="54">
        <f t="shared" si="27"/>
        <v>0</v>
      </c>
      <c r="AA22" s="54">
        <f t="shared" si="27"/>
        <v>0</v>
      </c>
      <c r="AB22" s="54">
        <f t="shared" si="27"/>
        <v>0</v>
      </c>
      <c r="AC22" s="54">
        <f t="shared" si="27"/>
        <v>0</v>
      </c>
      <c r="AD22" s="54">
        <f t="shared" si="27"/>
        <v>0</v>
      </c>
      <c r="AE22" s="54">
        <f t="shared" ref="AE22:AG22" si="28">+AE23+AE24</f>
        <v>0</v>
      </c>
      <c r="AF22" s="54">
        <f t="shared" si="28"/>
        <v>0</v>
      </c>
      <c r="AG22" s="54">
        <f t="shared" si="28"/>
        <v>0</v>
      </c>
    </row>
    <row r="23" spans="1:33" ht="15" customHeight="1" x14ac:dyDescent="0.2">
      <c r="A23" s="28" t="s">
        <v>8</v>
      </c>
      <c r="B23" s="29" t="s">
        <v>223</v>
      </c>
      <c r="C23" s="26">
        <v>119</v>
      </c>
      <c r="D23" s="55"/>
      <c r="E23" s="55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</row>
    <row r="24" spans="1:33" ht="15" customHeight="1" x14ac:dyDescent="0.2">
      <c r="A24" s="28" t="s">
        <v>23</v>
      </c>
      <c r="B24" s="29" t="s">
        <v>221</v>
      </c>
      <c r="C24" s="26">
        <v>120</v>
      </c>
      <c r="D24" s="55"/>
      <c r="E24" s="55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</row>
    <row r="25" spans="1:33" ht="30" customHeight="1" x14ac:dyDescent="0.2">
      <c r="A25" s="24" t="s">
        <v>80</v>
      </c>
      <c r="B25" s="25" t="s">
        <v>225</v>
      </c>
      <c r="C25" s="26">
        <v>121</v>
      </c>
      <c r="D25" s="61"/>
      <c r="E25" s="61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ht="30" customHeight="1" x14ac:dyDescent="0.2">
      <c r="A26" s="24" t="s">
        <v>122</v>
      </c>
      <c r="B26" s="25" t="s">
        <v>311</v>
      </c>
      <c r="C26" s="26">
        <v>122</v>
      </c>
      <c r="D26" s="61"/>
      <c r="E26" s="61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ht="15" customHeight="1" x14ac:dyDescent="0.2">
      <c r="A27" s="24" t="s">
        <v>187</v>
      </c>
      <c r="B27" s="25" t="s">
        <v>226</v>
      </c>
      <c r="C27" s="26">
        <v>123</v>
      </c>
      <c r="D27" s="61"/>
      <c r="E27" s="61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ht="30" customHeight="1" x14ac:dyDescent="0.2">
      <c r="A28" s="24" t="s">
        <v>208</v>
      </c>
      <c r="B28" s="25" t="s">
        <v>227</v>
      </c>
      <c r="C28" s="26">
        <v>124</v>
      </c>
      <c r="D28" s="61"/>
      <c r="E28" s="61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ht="15" customHeight="1" x14ac:dyDescent="0.2">
      <c r="A29" s="24" t="s">
        <v>228</v>
      </c>
      <c r="B29" s="25" t="s">
        <v>229</v>
      </c>
      <c r="C29" s="26">
        <v>125</v>
      </c>
      <c r="D29" s="61"/>
      <c r="E29" s="61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ht="30" customHeight="1" x14ac:dyDescent="0.2">
      <c r="A30" s="24" t="s">
        <v>230</v>
      </c>
      <c r="B30" s="25" t="s">
        <v>231</v>
      </c>
      <c r="C30" s="26">
        <v>126</v>
      </c>
      <c r="D30" s="53">
        <f t="shared" ref="D30" si="29">+D14+D25-D26+D27+D28+D29</f>
        <v>0</v>
      </c>
      <c r="E30" s="53">
        <f t="shared" ref="E30" si="30">+E14+E25-E26+E27+E28+E29</f>
        <v>0</v>
      </c>
      <c r="F30" s="54">
        <f t="shared" ref="F30:P30" si="31">+F14+F25-F26+F27+F28+F29</f>
        <v>0</v>
      </c>
      <c r="G30" s="54">
        <f t="shared" si="31"/>
        <v>0</v>
      </c>
      <c r="H30" s="54">
        <f t="shared" si="31"/>
        <v>0</v>
      </c>
      <c r="I30" s="54">
        <f t="shared" si="31"/>
        <v>0</v>
      </c>
      <c r="J30" s="54">
        <f t="shared" si="31"/>
        <v>0</v>
      </c>
      <c r="K30" s="54">
        <f t="shared" si="31"/>
        <v>0</v>
      </c>
      <c r="L30" s="54">
        <f t="shared" si="31"/>
        <v>0</v>
      </c>
      <c r="M30" s="54">
        <f t="shared" si="31"/>
        <v>0</v>
      </c>
      <c r="N30" s="54">
        <f t="shared" si="31"/>
        <v>0</v>
      </c>
      <c r="O30" s="54">
        <f t="shared" si="31"/>
        <v>0</v>
      </c>
      <c r="P30" s="54">
        <f t="shared" si="31"/>
        <v>0</v>
      </c>
      <c r="Q30" s="54">
        <f t="shared" ref="Q30" si="32">+Q14+Q25-Q26+Q27+Q28+Q29</f>
        <v>0</v>
      </c>
      <c r="R30" s="54">
        <f t="shared" ref="R30" si="33">+R14+R25-R26+R27+R28+R29</f>
        <v>0</v>
      </c>
      <c r="S30" s="54">
        <f t="shared" ref="S30:U30" si="34">+S14+S25-S26+S27+S28+S29</f>
        <v>0</v>
      </c>
      <c r="T30" s="54">
        <f t="shared" si="34"/>
        <v>0</v>
      </c>
      <c r="U30" s="54">
        <f t="shared" si="34"/>
        <v>0</v>
      </c>
      <c r="V30" s="54">
        <f t="shared" ref="V30:AD30" si="35">+V14+V25-V26+V27+V28+V29</f>
        <v>0</v>
      </c>
      <c r="W30" s="54">
        <f t="shared" si="35"/>
        <v>0</v>
      </c>
      <c r="X30" s="54">
        <f t="shared" si="35"/>
        <v>0</v>
      </c>
      <c r="Y30" s="54">
        <f t="shared" si="35"/>
        <v>0</v>
      </c>
      <c r="Z30" s="54">
        <f t="shared" si="35"/>
        <v>0</v>
      </c>
      <c r="AA30" s="54">
        <f t="shared" si="35"/>
        <v>0</v>
      </c>
      <c r="AB30" s="54">
        <f t="shared" si="35"/>
        <v>0</v>
      </c>
      <c r="AC30" s="54">
        <f t="shared" si="35"/>
        <v>0</v>
      </c>
      <c r="AD30" s="54">
        <f t="shared" si="35"/>
        <v>0</v>
      </c>
      <c r="AE30" s="54">
        <f t="shared" ref="AE30:AG30" si="36">+AE14+AE25-AE26+AE27+AE28+AE29</f>
        <v>0</v>
      </c>
      <c r="AF30" s="54">
        <f t="shared" si="36"/>
        <v>0</v>
      </c>
      <c r="AG30" s="54">
        <f t="shared" si="36"/>
        <v>0</v>
      </c>
    </row>
    <row r="31" spans="1:33" ht="15" customHeight="1" x14ac:dyDescent="0.2">
      <c r="A31" s="24" t="s">
        <v>232</v>
      </c>
      <c r="B31" s="25" t="s">
        <v>233</v>
      </c>
      <c r="C31" s="26">
        <v>127</v>
      </c>
      <c r="D31" s="53">
        <f t="shared" ref="D31" si="37">+D32+D43+D48+D52</f>
        <v>0</v>
      </c>
      <c r="E31" s="53">
        <f t="shared" ref="E31" si="38">+E32+E43+E48+E52</f>
        <v>0</v>
      </c>
      <c r="F31" s="54">
        <f t="shared" ref="F31:P31" si="39">+F32+F43+F48+F52</f>
        <v>0</v>
      </c>
      <c r="G31" s="54">
        <f t="shared" si="39"/>
        <v>0</v>
      </c>
      <c r="H31" s="54">
        <f t="shared" si="39"/>
        <v>0</v>
      </c>
      <c r="I31" s="54">
        <f t="shared" si="39"/>
        <v>0</v>
      </c>
      <c r="J31" s="54">
        <f t="shared" si="39"/>
        <v>0</v>
      </c>
      <c r="K31" s="54">
        <f t="shared" si="39"/>
        <v>0</v>
      </c>
      <c r="L31" s="54">
        <f t="shared" si="39"/>
        <v>0</v>
      </c>
      <c r="M31" s="54">
        <f t="shared" si="39"/>
        <v>0</v>
      </c>
      <c r="N31" s="54">
        <f t="shared" si="39"/>
        <v>0</v>
      </c>
      <c r="O31" s="54">
        <f t="shared" si="39"/>
        <v>0</v>
      </c>
      <c r="P31" s="54">
        <f t="shared" si="39"/>
        <v>0</v>
      </c>
      <c r="Q31" s="54">
        <f t="shared" ref="Q31" si="40">+Q32+Q43+Q48+Q52</f>
        <v>0</v>
      </c>
      <c r="R31" s="54">
        <f t="shared" ref="R31" si="41">+R32+R43+R48+R52</f>
        <v>0</v>
      </c>
      <c r="S31" s="54">
        <f t="shared" ref="S31:U31" si="42">+S32+S43+S48+S52</f>
        <v>0</v>
      </c>
      <c r="T31" s="54">
        <f t="shared" si="42"/>
        <v>0</v>
      </c>
      <c r="U31" s="54">
        <f t="shared" si="42"/>
        <v>0</v>
      </c>
      <c r="V31" s="54">
        <f t="shared" ref="V31:AD31" si="43">+V32+V43+V48+V52</f>
        <v>0</v>
      </c>
      <c r="W31" s="54">
        <f t="shared" si="43"/>
        <v>0</v>
      </c>
      <c r="X31" s="54">
        <f t="shared" si="43"/>
        <v>0</v>
      </c>
      <c r="Y31" s="54">
        <f t="shared" si="43"/>
        <v>0</v>
      </c>
      <c r="Z31" s="54">
        <f t="shared" si="43"/>
        <v>0</v>
      </c>
      <c r="AA31" s="54">
        <f t="shared" si="43"/>
        <v>0</v>
      </c>
      <c r="AB31" s="54">
        <f t="shared" si="43"/>
        <v>0</v>
      </c>
      <c r="AC31" s="54">
        <f t="shared" si="43"/>
        <v>0</v>
      </c>
      <c r="AD31" s="54">
        <f t="shared" si="43"/>
        <v>0</v>
      </c>
      <c r="AE31" s="54">
        <f t="shared" ref="AE31:AG31" si="44">+AE32+AE43+AE48+AE52</f>
        <v>0</v>
      </c>
      <c r="AF31" s="54">
        <f t="shared" si="44"/>
        <v>0</v>
      </c>
      <c r="AG31" s="54">
        <f t="shared" si="44"/>
        <v>0</v>
      </c>
    </row>
    <row r="32" spans="1:33" ht="15" customHeight="1" x14ac:dyDescent="0.2">
      <c r="A32" s="27" t="s">
        <v>5</v>
      </c>
      <c r="B32" s="25" t="s">
        <v>234</v>
      </c>
      <c r="C32" s="26">
        <v>128</v>
      </c>
      <c r="D32" s="53">
        <f t="shared" ref="D32" si="45">+D33+D34+D38</f>
        <v>0</v>
      </c>
      <c r="E32" s="53">
        <f t="shared" ref="E32" si="46">+E33+E34+E38</f>
        <v>0</v>
      </c>
      <c r="F32" s="54">
        <f t="shared" ref="F32:P32" si="47">+F33+F34+F38</f>
        <v>0</v>
      </c>
      <c r="G32" s="54">
        <f t="shared" si="47"/>
        <v>0</v>
      </c>
      <c r="H32" s="54">
        <f t="shared" si="47"/>
        <v>0</v>
      </c>
      <c r="I32" s="54">
        <f t="shared" si="47"/>
        <v>0</v>
      </c>
      <c r="J32" s="54">
        <f t="shared" si="47"/>
        <v>0</v>
      </c>
      <c r="K32" s="54">
        <f t="shared" si="47"/>
        <v>0</v>
      </c>
      <c r="L32" s="54">
        <f t="shared" si="47"/>
        <v>0</v>
      </c>
      <c r="M32" s="54">
        <f t="shared" si="47"/>
        <v>0</v>
      </c>
      <c r="N32" s="54">
        <f t="shared" si="47"/>
        <v>0</v>
      </c>
      <c r="O32" s="54">
        <f t="shared" si="47"/>
        <v>0</v>
      </c>
      <c r="P32" s="54">
        <f t="shared" si="47"/>
        <v>0</v>
      </c>
      <c r="Q32" s="54">
        <f t="shared" ref="Q32:S32" si="48">+Q33+Q34+Q38</f>
        <v>0</v>
      </c>
      <c r="R32" s="54">
        <f t="shared" si="48"/>
        <v>0</v>
      </c>
      <c r="S32" s="54">
        <f t="shared" si="48"/>
        <v>0</v>
      </c>
      <c r="T32" s="54">
        <f t="shared" ref="T32:U32" si="49">+T33+T34+T38</f>
        <v>0</v>
      </c>
      <c r="U32" s="54">
        <f t="shared" si="49"/>
        <v>0</v>
      </c>
      <c r="V32" s="54">
        <f t="shared" ref="V32:AD32" si="50">+V33+V34+V38</f>
        <v>0</v>
      </c>
      <c r="W32" s="54">
        <f t="shared" si="50"/>
        <v>0</v>
      </c>
      <c r="X32" s="54">
        <f t="shared" si="50"/>
        <v>0</v>
      </c>
      <c r="Y32" s="54">
        <f t="shared" si="50"/>
        <v>0</v>
      </c>
      <c r="Z32" s="54">
        <f t="shared" si="50"/>
        <v>0</v>
      </c>
      <c r="AA32" s="54">
        <f t="shared" si="50"/>
        <v>0</v>
      </c>
      <c r="AB32" s="54">
        <f t="shared" si="50"/>
        <v>0</v>
      </c>
      <c r="AC32" s="54">
        <f t="shared" si="50"/>
        <v>0</v>
      </c>
      <c r="AD32" s="54">
        <f t="shared" si="50"/>
        <v>0</v>
      </c>
      <c r="AE32" s="54">
        <f t="shared" ref="AE32:AG32" si="51">+AE33+AE34+AE38</f>
        <v>0</v>
      </c>
      <c r="AF32" s="54">
        <f t="shared" si="51"/>
        <v>0</v>
      </c>
      <c r="AG32" s="54">
        <f t="shared" si="51"/>
        <v>0</v>
      </c>
    </row>
    <row r="33" spans="1:33" ht="15" customHeight="1" x14ac:dyDescent="0.2">
      <c r="A33" s="28" t="s">
        <v>8</v>
      </c>
      <c r="B33" s="29" t="s">
        <v>235</v>
      </c>
      <c r="C33" s="26">
        <v>129</v>
      </c>
      <c r="D33" s="55"/>
      <c r="E33" s="55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3" ht="15" customHeight="1" x14ac:dyDescent="0.2">
      <c r="A34" s="28" t="s">
        <v>23</v>
      </c>
      <c r="B34" s="29" t="s">
        <v>236</v>
      </c>
      <c r="C34" s="26">
        <v>130</v>
      </c>
      <c r="D34" s="53">
        <f t="shared" ref="D34" si="52">+D35+D36+D37</f>
        <v>0</v>
      </c>
      <c r="E34" s="53">
        <f t="shared" ref="E34" si="53">+E35+E36+E37</f>
        <v>0</v>
      </c>
      <c r="F34" s="54">
        <f t="shared" ref="F34:P34" si="54">+F35+F36+F37</f>
        <v>0</v>
      </c>
      <c r="G34" s="54">
        <f t="shared" si="54"/>
        <v>0</v>
      </c>
      <c r="H34" s="54">
        <f t="shared" si="54"/>
        <v>0</v>
      </c>
      <c r="I34" s="54">
        <f t="shared" si="54"/>
        <v>0</v>
      </c>
      <c r="J34" s="54">
        <f t="shared" si="54"/>
        <v>0</v>
      </c>
      <c r="K34" s="54">
        <f t="shared" si="54"/>
        <v>0</v>
      </c>
      <c r="L34" s="54">
        <f t="shared" si="54"/>
        <v>0</v>
      </c>
      <c r="M34" s="54">
        <f t="shared" si="54"/>
        <v>0</v>
      </c>
      <c r="N34" s="54">
        <f t="shared" si="54"/>
        <v>0</v>
      </c>
      <c r="O34" s="54">
        <f t="shared" si="54"/>
        <v>0</v>
      </c>
      <c r="P34" s="54">
        <f t="shared" si="54"/>
        <v>0</v>
      </c>
      <c r="Q34" s="54">
        <f t="shared" ref="Q34" si="55">+Q35+Q36+Q37</f>
        <v>0</v>
      </c>
      <c r="R34" s="54">
        <f t="shared" ref="R34" si="56">+R35+R36+R37</f>
        <v>0</v>
      </c>
      <c r="S34" s="54">
        <f t="shared" ref="S34:U34" si="57">+S35+S36+S37</f>
        <v>0</v>
      </c>
      <c r="T34" s="54">
        <f t="shared" si="57"/>
        <v>0</v>
      </c>
      <c r="U34" s="54">
        <f t="shared" si="57"/>
        <v>0</v>
      </c>
      <c r="V34" s="54">
        <f t="shared" ref="V34:AD34" si="58">+V35+V36+V37</f>
        <v>0</v>
      </c>
      <c r="W34" s="54">
        <f t="shared" si="58"/>
        <v>0</v>
      </c>
      <c r="X34" s="54">
        <f t="shared" si="58"/>
        <v>0</v>
      </c>
      <c r="Y34" s="54">
        <f t="shared" si="58"/>
        <v>0</v>
      </c>
      <c r="Z34" s="54">
        <f t="shared" si="58"/>
        <v>0</v>
      </c>
      <c r="AA34" s="54">
        <f t="shared" si="58"/>
        <v>0</v>
      </c>
      <c r="AB34" s="54">
        <f t="shared" si="58"/>
        <v>0</v>
      </c>
      <c r="AC34" s="54">
        <f t="shared" si="58"/>
        <v>0</v>
      </c>
      <c r="AD34" s="54">
        <f t="shared" si="58"/>
        <v>0</v>
      </c>
      <c r="AE34" s="54">
        <f t="shared" ref="AE34:AG34" si="59">+AE35+AE36+AE37</f>
        <v>0</v>
      </c>
      <c r="AF34" s="54">
        <f t="shared" si="59"/>
        <v>0</v>
      </c>
      <c r="AG34" s="54">
        <f t="shared" si="59"/>
        <v>0</v>
      </c>
    </row>
    <row r="35" spans="1:33" ht="15" customHeight="1" x14ac:dyDescent="0.2">
      <c r="A35" s="28" t="s">
        <v>237</v>
      </c>
      <c r="B35" s="29" t="s">
        <v>238</v>
      </c>
      <c r="C35" s="26">
        <v>131</v>
      </c>
      <c r="D35" s="55"/>
      <c r="E35" s="55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1:33" ht="15" customHeight="1" x14ac:dyDescent="0.2">
      <c r="A36" s="28" t="s">
        <v>239</v>
      </c>
      <c r="B36" s="29" t="s">
        <v>240</v>
      </c>
      <c r="C36" s="26">
        <v>132</v>
      </c>
      <c r="D36" s="55"/>
      <c r="E36" s="55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</row>
    <row r="37" spans="1:33" ht="15" customHeight="1" x14ac:dyDescent="0.2">
      <c r="A37" s="28" t="s">
        <v>241</v>
      </c>
      <c r="B37" s="29" t="s">
        <v>242</v>
      </c>
      <c r="C37" s="26">
        <v>133</v>
      </c>
      <c r="D37" s="55"/>
      <c r="E37" s="55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</row>
    <row r="38" spans="1:33" ht="15" customHeight="1" x14ac:dyDescent="0.2">
      <c r="A38" s="28" t="s">
        <v>33</v>
      </c>
      <c r="B38" s="29" t="s">
        <v>243</v>
      </c>
      <c r="C38" s="26">
        <v>134</v>
      </c>
      <c r="D38" s="53">
        <f t="shared" ref="D38" si="60">+D39+D40+D41+D42</f>
        <v>0</v>
      </c>
      <c r="E38" s="53">
        <f t="shared" ref="E38" si="61">+E39+E40+E41+E42</f>
        <v>0</v>
      </c>
      <c r="F38" s="54">
        <f t="shared" ref="F38:P38" si="62">+F39+F40+F41+F42</f>
        <v>0</v>
      </c>
      <c r="G38" s="54">
        <f t="shared" si="62"/>
        <v>0</v>
      </c>
      <c r="H38" s="54">
        <f t="shared" si="62"/>
        <v>0</v>
      </c>
      <c r="I38" s="54">
        <f t="shared" si="62"/>
        <v>0</v>
      </c>
      <c r="J38" s="54">
        <f t="shared" si="62"/>
        <v>0</v>
      </c>
      <c r="K38" s="54">
        <f t="shared" si="62"/>
        <v>0</v>
      </c>
      <c r="L38" s="54">
        <f t="shared" si="62"/>
        <v>0</v>
      </c>
      <c r="M38" s="54">
        <f t="shared" si="62"/>
        <v>0</v>
      </c>
      <c r="N38" s="54">
        <f t="shared" si="62"/>
        <v>0</v>
      </c>
      <c r="O38" s="54">
        <f t="shared" si="62"/>
        <v>0</v>
      </c>
      <c r="P38" s="54">
        <f t="shared" si="62"/>
        <v>0</v>
      </c>
      <c r="Q38" s="54">
        <f t="shared" ref="Q38" si="63">+Q39+Q40+Q41+Q42</f>
        <v>0</v>
      </c>
      <c r="R38" s="54">
        <f t="shared" ref="R38" si="64">+R39+R40+R41+R42</f>
        <v>0</v>
      </c>
      <c r="S38" s="54">
        <f t="shared" ref="S38:U38" si="65">+S39+S40+S41+S42</f>
        <v>0</v>
      </c>
      <c r="T38" s="54">
        <f t="shared" si="65"/>
        <v>0</v>
      </c>
      <c r="U38" s="54">
        <f t="shared" si="65"/>
        <v>0</v>
      </c>
      <c r="V38" s="54">
        <f t="shared" ref="V38:AD38" si="66">+V39+V40+V41+V42</f>
        <v>0</v>
      </c>
      <c r="W38" s="54">
        <f t="shared" si="66"/>
        <v>0</v>
      </c>
      <c r="X38" s="54">
        <f t="shared" si="66"/>
        <v>0</v>
      </c>
      <c r="Y38" s="54">
        <f t="shared" si="66"/>
        <v>0</v>
      </c>
      <c r="Z38" s="54">
        <f t="shared" si="66"/>
        <v>0</v>
      </c>
      <c r="AA38" s="54">
        <f t="shared" si="66"/>
        <v>0</v>
      </c>
      <c r="AB38" s="54">
        <f t="shared" si="66"/>
        <v>0</v>
      </c>
      <c r="AC38" s="54">
        <f t="shared" si="66"/>
        <v>0</v>
      </c>
      <c r="AD38" s="54">
        <f t="shared" si="66"/>
        <v>0</v>
      </c>
      <c r="AE38" s="54">
        <f t="shared" ref="AE38:AG38" si="67">+AE39+AE40+AE41+AE42</f>
        <v>0</v>
      </c>
      <c r="AF38" s="54">
        <f t="shared" si="67"/>
        <v>0</v>
      </c>
      <c r="AG38" s="54">
        <f t="shared" si="67"/>
        <v>0</v>
      </c>
    </row>
    <row r="39" spans="1:33" ht="15" customHeight="1" x14ac:dyDescent="0.2">
      <c r="A39" s="28" t="s">
        <v>237</v>
      </c>
      <c r="B39" s="29" t="s">
        <v>244</v>
      </c>
      <c r="C39" s="26">
        <v>135</v>
      </c>
      <c r="D39" s="55"/>
      <c r="E39" s="55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</row>
    <row r="40" spans="1:33" ht="15" customHeight="1" x14ac:dyDescent="0.2">
      <c r="A40" s="28" t="s">
        <v>239</v>
      </c>
      <c r="B40" s="29" t="s">
        <v>245</v>
      </c>
      <c r="C40" s="26">
        <v>136</v>
      </c>
      <c r="D40" s="55"/>
      <c r="E40" s="55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</row>
    <row r="41" spans="1:33" ht="15" customHeight="1" x14ac:dyDescent="0.2">
      <c r="A41" s="28" t="s">
        <v>241</v>
      </c>
      <c r="B41" s="29" t="s">
        <v>246</v>
      </c>
      <c r="C41" s="26">
        <v>137</v>
      </c>
      <c r="D41" s="55"/>
      <c r="E41" s="55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</row>
    <row r="42" spans="1:33" ht="15" customHeight="1" x14ac:dyDescent="0.2">
      <c r="A42" s="28" t="s">
        <v>247</v>
      </c>
      <c r="B42" s="29" t="s">
        <v>248</v>
      </c>
      <c r="C42" s="26">
        <v>138</v>
      </c>
      <c r="D42" s="55"/>
      <c r="E42" s="55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</row>
    <row r="43" spans="1:33" ht="15" customHeight="1" x14ac:dyDescent="0.2">
      <c r="A43" s="27" t="s">
        <v>26</v>
      </c>
      <c r="B43" s="25" t="s">
        <v>249</v>
      </c>
      <c r="C43" s="26">
        <v>139</v>
      </c>
      <c r="D43" s="53">
        <f t="shared" ref="D43" si="68">+D44+D45+D46+D47</f>
        <v>0</v>
      </c>
      <c r="E43" s="53">
        <f t="shared" ref="E43" si="69">+E44+E45+E46+E47</f>
        <v>0</v>
      </c>
      <c r="F43" s="54">
        <f t="shared" ref="F43:P43" si="70">+F44+F45+F46+F47</f>
        <v>0</v>
      </c>
      <c r="G43" s="54">
        <f t="shared" si="70"/>
        <v>0</v>
      </c>
      <c r="H43" s="54">
        <f t="shared" si="70"/>
        <v>0</v>
      </c>
      <c r="I43" s="54">
        <f t="shared" si="70"/>
        <v>0</v>
      </c>
      <c r="J43" s="54">
        <f t="shared" si="70"/>
        <v>0</v>
      </c>
      <c r="K43" s="54">
        <f t="shared" si="70"/>
        <v>0</v>
      </c>
      <c r="L43" s="54">
        <f t="shared" si="70"/>
        <v>0</v>
      </c>
      <c r="M43" s="54">
        <f t="shared" si="70"/>
        <v>0</v>
      </c>
      <c r="N43" s="54">
        <f t="shared" si="70"/>
        <v>0</v>
      </c>
      <c r="O43" s="54">
        <f t="shared" si="70"/>
        <v>0</v>
      </c>
      <c r="P43" s="54">
        <f t="shared" si="70"/>
        <v>0</v>
      </c>
      <c r="Q43" s="54">
        <f t="shared" ref="Q43" si="71">+Q44+Q45+Q46+Q47</f>
        <v>0</v>
      </c>
      <c r="R43" s="54">
        <f t="shared" ref="R43" si="72">+R44+R45+R46+R47</f>
        <v>0</v>
      </c>
      <c r="S43" s="54">
        <f t="shared" ref="S43:U43" si="73">+S44+S45+S46+S47</f>
        <v>0</v>
      </c>
      <c r="T43" s="54">
        <f t="shared" si="73"/>
        <v>0</v>
      </c>
      <c r="U43" s="54">
        <f t="shared" si="73"/>
        <v>0</v>
      </c>
      <c r="V43" s="54">
        <f t="shared" ref="V43:AD43" si="74">+V44+V45+V46+V47</f>
        <v>0</v>
      </c>
      <c r="W43" s="54">
        <f t="shared" si="74"/>
        <v>0</v>
      </c>
      <c r="X43" s="54">
        <f t="shared" si="74"/>
        <v>0</v>
      </c>
      <c r="Y43" s="54">
        <f t="shared" si="74"/>
        <v>0</v>
      </c>
      <c r="Z43" s="54">
        <f t="shared" si="74"/>
        <v>0</v>
      </c>
      <c r="AA43" s="54">
        <f t="shared" si="74"/>
        <v>0</v>
      </c>
      <c r="AB43" s="54">
        <f t="shared" si="74"/>
        <v>0</v>
      </c>
      <c r="AC43" s="54">
        <f t="shared" si="74"/>
        <v>0</v>
      </c>
      <c r="AD43" s="54">
        <f t="shared" si="74"/>
        <v>0</v>
      </c>
      <c r="AE43" s="54">
        <f t="shared" ref="AE43:AG43" si="75">+AE44+AE45+AE46+AE47</f>
        <v>0</v>
      </c>
      <c r="AF43" s="54">
        <f t="shared" si="75"/>
        <v>0</v>
      </c>
      <c r="AG43" s="54">
        <f t="shared" si="75"/>
        <v>0</v>
      </c>
    </row>
    <row r="44" spans="1:33" ht="15" customHeight="1" x14ac:dyDescent="0.2">
      <c r="A44" s="28" t="s">
        <v>8</v>
      </c>
      <c r="B44" s="29" t="s">
        <v>250</v>
      </c>
      <c r="C44" s="26">
        <v>140</v>
      </c>
      <c r="D44" s="55"/>
      <c r="E44" s="55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</row>
    <row r="45" spans="1:33" ht="15" customHeight="1" x14ac:dyDescent="0.2">
      <c r="A45" s="28" t="s">
        <v>23</v>
      </c>
      <c r="B45" s="29" t="s">
        <v>251</v>
      </c>
      <c r="C45" s="26">
        <v>141</v>
      </c>
      <c r="D45" s="55"/>
      <c r="E45" s="55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</row>
    <row r="46" spans="1:33" ht="15" customHeight="1" x14ac:dyDescent="0.2">
      <c r="A46" s="28" t="s">
        <v>33</v>
      </c>
      <c r="B46" s="29" t="s">
        <v>252</v>
      </c>
      <c r="C46" s="26">
        <v>142</v>
      </c>
      <c r="D46" s="55"/>
      <c r="E46" s="55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</row>
    <row r="47" spans="1:33" ht="15" customHeight="1" x14ac:dyDescent="0.2">
      <c r="A47" s="28" t="s">
        <v>36</v>
      </c>
      <c r="B47" s="29" t="s">
        <v>253</v>
      </c>
      <c r="C47" s="26">
        <v>143</v>
      </c>
      <c r="D47" s="55"/>
      <c r="E47" s="55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</row>
    <row r="48" spans="1:33" ht="15" customHeight="1" x14ac:dyDescent="0.2">
      <c r="A48" s="27" t="s">
        <v>48</v>
      </c>
      <c r="B48" s="25" t="s">
        <v>254</v>
      </c>
      <c r="C48" s="26">
        <v>144</v>
      </c>
      <c r="D48" s="53">
        <f t="shared" ref="D48" si="76">+D49+D50+D51</f>
        <v>0</v>
      </c>
      <c r="E48" s="53">
        <f t="shared" ref="E48" si="77">+E49+E50+E51</f>
        <v>0</v>
      </c>
      <c r="F48" s="54">
        <f t="shared" ref="F48:P48" si="78">+F49+F50+F51</f>
        <v>0</v>
      </c>
      <c r="G48" s="54">
        <f t="shared" si="78"/>
        <v>0</v>
      </c>
      <c r="H48" s="54">
        <f t="shared" si="78"/>
        <v>0</v>
      </c>
      <c r="I48" s="54">
        <f t="shared" si="78"/>
        <v>0</v>
      </c>
      <c r="J48" s="54">
        <f t="shared" si="78"/>
        <v>0</v>
      </c>
      <c r="K48" s="54">
        <f t="shared" si="78"/>
        <v>0</v>
      </c>
      <c r="L48" s="54">
        <f t="shared" si="78"/>
        <v>0</v>
      </c>
      <c r="M48" s="54">
        <f t="shared" si="78"/>
        <v>0</v>
      </c>
      <c r="N48" s="54">
        <f t="shared" si="78"/>
        <v>0</v>
      </c>
      <c r="O48" s="54">
        <f t="shared" si="78"/>
        <v>0</v>
      </c>
      <c r="P48" s="54">
        <f t="shared" si="78"/>
        <v>0</v>
      </c>
      <c r="Q48" s="54">
        <f t="shared" ref="Q48" si="79">+Q49+Q50+Q51</f>
        <v>0</v>
      </c>
      <c r="R48" s="54">
        <f t="shared" ref="R48" si="80">+R49+R50+R51</f>
        <v>0</v>
      </c>
      <c r="S48" s="54">
        <f t="shared" ref="S48:U48" si="81">+S49+S50+S51</f>
        <v>0</v>
      </c>
      <c r="T48" s="54">
        <f t="shared" si="81"/>
        <v>0</v>
      </c>
      <c r="U48" s="54">
        <f t="shared" si="81"/>
        <v>0</v>
      </c>
      <c r="V48" s="54">
        <f t="shared" ref="V48:AD48" si="82">+V49+V50+V51</f>
        <v>0</v>
      </c>
      <c r="W48" s="54">
        <f t="shared" si="82"/>
        <v>0</v>
      </c>
      <c r="X48" s="54">
        <f t="shared" si="82"/>
        <v>0</v>
      </c>
      <c r="Y48" s="54">
        <f t="shared" si="82"/>
        <v>0</v>
      </c>
      <c r="Z48" s="54">
        <f t="shared" si="82"/>
        <v>0</v>
      </c>
      <c r="AA48" s="54">
        <f t="shared" si="82"/>
        <v>0</v>
      </c>
      <c r="AB48" s="54">
        <f t="shared" si="82"/>
        <v>0</v>
      </c>
      <c r="AC48" s="54">
        <f t="shared" si="82"/>
        <v>0</v>
      </c>
      <c r="AD48" s="54">
        <f t="shared" si="82"/>
        <v>0</v>
      </c>
      <c r="AE48" s="54">
        <f t="shared" ref="AE48:AG48" si="83">+AE49+AE50+AE51</f>
        <v>0</v>
      </c>
      <c r="AF48" s="54">
        <f t="shared" si="83"/>
        <v>0</v>
      </c>
      <c r="AG48" s="54">
        <f t="shared" si="83"/>
        <v>0</v>
      </c>
    </row>
    <row r="49" spans="1:33" ht="15" customHeight="1" x14ac:dyDescent="0.2">
      <c r="A49" s="28" t="s">
        <v>8</v>
      </c>
      <c r="B49" s="29" t="s">
        <v>255</v>
      </c>
      <c r="C49" s="26">
        <v>145</v>
      </c>
      <c r="D49" s="55"/>
      <c r="E49" s="55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</row>
    <row r="50" spans="1:33" ht="30" customHeight="1" x14ac:dyDescent="0.2">
      <c r="A50" s="28" t="s">
        <v>23</v>
      </c>
      <c r="B50" s="29" t="s">
        <v>256</v>
      </c>
      <c r="C50" s="26">
        <v>146</v>
      </c>
      <c r="D50" s="55"/>
      <c r="E50" s="55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</row>
    <row r="51" spans="1:33" ht="15" customHeight="1" x14ac:dyDescent="0.2">
      <c r="A51" s="28" t="s">
        <v>33</v>
      </c>
      <c r="B51" s="29" t="s">
        <v>257</v>
      </c>
      <c r="C51" s="26">
        <v>147</v>
      </c>
      <c r="D51" s="55"/>
      <c r="E51" s="55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</row>
    <row r="52" spans="1:33" ht="15" customHeight="1" x14ac:dyDescent="0.2">
      <c r="A52" s="27" t="s">
        <v>51</v>
      </c>
      <c r="B52" s="25" t="s">
        <v>258</v>
      </c>
      <c r="C52" s="26">
        <v>148</v>
      </c>
      <c r="D52" s="53">
        <f t="shared" ref="D52" si="84">+D53+D54</f>
        <v>0</v>
      </c>
      <c r="E52" s="53">
        <f t="shared" ref="E52" si="85">+E53+E54</f>
        <v>0</v>
      </c>
      <c r="F52" s="54">
        <f t="shared" ref="F52:P52" si="86">+F53+F54</f>
        <v>0</v>
      </c>
      <c r="G52" s="54">
        <f t="shared" si="86"/>
        <v>0</v>
      </c>
      <c r="H52" s="54">
        <f t="shared" si="86"/>
        <v>0</v>
      </c>
      <c r="I52" s="54">
        <f t="shared" si="86"/>
        <v>0</v>
      </c>
      <c r="J52" s="54">
        <f t="shared" si="86"/>
        <v>0</v>
      </c>
      <c r="K52" s="54">
        <f t="shared" si="86"/>
        <v>0</v>
      </c>
      <c r="L52" s="54">
        <f t="shared" si="86"/>
        <v>0</v>
      </c>
      <c r="M52" s="54">
        <f t="shared" si="86"/>
        <v>0</v>
      </c>
      <c r="N52" s="54">
        <f t="shared" si="86"/>
        <v>0</v>
      </c>
      <c r="O52" s="54">
        <f t="shared" si="86"/>
        <v>0</v>
      </c>
      <c r="P52" s="54">
        <f t="shared" si="86"/>
        <v>0</v>
      </c>
      <c r="Q52" s="54">
        <f t="shared" ref="Q52" si="87">+Q53+Q54</f>
        <v>0</v>
      </c>
      <c r="R52" s="54">
        <f t="shared" ref="R52" si="88">+R53+R54</f>
        <v>0</v>
      </c>
      <c r="S52" s="54">
        <f t="shared" ref="S52:U52" si="89">+S53+S54</f>
        <v>0</v>
      </c>
      <c r="T52" s="54">
        <f t="shared" si="89"/>
        <v>0</v>
      </c>
      <c r="U52" s="54">
        <f t="shared" si="89"/>
        <v>0</v>
      </c>
      <c r="V52" s="54">
        <f t="shared" ref="V52:AD52" si="90">+V53+V54</f>
        <v>0</v>
      </c>
      <c r="W52" s="54">
        <f t="shared" si="90"/>
        <v>0</v>
      </c>
      <c r="X52" s="54">
        <f t="shared" si="90"/>
        <v>0</v>
      </c>
      <c r="Y52" s="54">
        <f t="shared" si="90"/>
        <v>0</v>
      </c>
      <c r="Z52" s="54">
        <f t="shared" si="90"/>
        <v>0</v>
      </c>
      <c r="AA52" s="54">
        <f t="shared" si="90"/>
        <v>0</v>
      </c>
      <c r="AB52" s="54">
        <f t="shared" si="90"/>
        <v>0</v>
      </c>
      <c r="AC52" s="54">
        <f t="shared" si="90"/>
        <v>0</v>
      </c>
      <c r="AD52" s="54">
        <f t="shared" si="90"/>
        <v>0</v>
      </c>
      <c r="AE52" s="54">
        <f t="shared" ref="AE52:AG52" si="91">+AE53+AE54</f>
        <v>0</v>
      </c>
      <c r="AF52" s="54">
        <f t="shared" si="91"/>
        <v>0</v>
      </c>
      <c r="AG52" s="54">
        <f t="shared" si="91"/>
        <v>0</v>
      </c>
    </row>
    <row r="53" spans="1:33" ht="15" customHeight="1" x14ac:dyDescent="0.2">
      <c r="A53" s="28" t="s">
        <v>8</v>
      </c>
      <c r="B53" s="29" t="s">
        <v>163</v>
      </c>
      <c r="C53" s="26">
        <v>149</v>
      </c>
      <c r="D53" s="55"/>
      <c r="E53" s="55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</row>
    <row r="54" spans="1:33" ht="15" customHeight="1" x14ac:dyDescent="0.2">
      <c r="A54" s="28" t="s">
        <v>23</v>
      </c>
      <c r="B54" s="29" t="s">
        <v>259</v>
      </c>
      <c r="C54" s="26">
        <v>150</v>
      </c>
      <c r="D54" s="55"/>
      <c r="E54" s="55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</row>
    <row r="55" spans="1:33" ht="15" customHeight="1" x14ac:dyDescent="0.2">
      <c r="A55" s="24" t="s">
        <v>260</v>
      </c>
      <c r="B55" s="25" t="s">
        <v>261</v>
      </c>
      <c r="C55" s="26">
        <v>151</v>
      </c>
      <c r="D55" s="53">
        <f t="shared" ref="D55" si="92">+IF((D30-D31)&gt;=0,(D30-D31),0)</f>
        <v>0</v>
      </c>
      <c r="E55" s="53">
        <f t="shared" ref="E55" si="93">+IF((E30-E31)&gt;=0,(E30-E31),0)</f>
        <v>0</v>
      </c>
      <c r="F55" s="54">
        <f t="shared" ref="F55:P55" si="94">+IF((F30-F31)&gt;=0,(F30-F31),0)</f>
        <v>0</v>
      </c>
      <c r="G55" s="54">
        <f t="shared" si="94"/>
        <v>0</v>
      </c>
      <c r="H55" s="54">
        <f t="shared" si="94"/>
        <v>0</v>
      </c>
      <c r="I55" s="54">
        <f t="shared" si="94"/>
        <v>0</v>
      </c>
      <c r="J55" s="54">
        <f t="shared" si="94"/>
        <v>0</v>
      </c>
      <c r="K55" s="54">
        <f t="shared" si="94"/>
        <v>0</v>
      </c>
      <c r="L55" s="54">
        <f t="shared" si="94"/>
        <v>0</v>
      </c>
      <c r="M55" s="54">
        <f t="shared" si="94"/>
        <v>0</v>
      </c>
      <c r="N55" s="54">
        <f t="shared" si="94"/>
        <v>0</v>
      </c>
      <c r="O55" s="54">
        <f t="shared" si="94"/>
        <v>0</v>
      </c>
      <c r="P55" s="54">
        <f t="shared" si="94"/>
        <v>0</v>
      </c>
      <c r="Q55" s="54">
        <f t="shared" ref="Q55:S55" si="95">+IF((Q30-Q31)&gt;=0,(Q30-Q31),0)</f>
        <v>0</v>
      </c>
      <c r="R55" s="54">
        <f t="shared" si="95"/>
        <v>0</v>
      </c>
      <c r="S55" s="54">
        <f t="shared" si="95"/>
        <v>0</v>
      </c>
      <c r="T55" s="54">
        <f t="shared" ref="T55:U55" si="96">+IF((T30-T31)&gt;=0,(T30-T31),0)</f>
        <v>0</v>
      </c>
      <c r="U55" s="54">
        <f t="shared" si="96"/>
        <v>0</v>
      </c>
      <c r="V55" s="54">
        <f t="shared" ref="V55:AD55" si="97">+IF((V30-V31)&gt;=0,(V30-V31),0)</f>
        <v>0</v>
      </c>
      <c r="W55" s="54">
        <f t="shared" si="97"/>
        <v>0</v>
      </c>
      <c r="X55" s="54">
        <f t="shared" si="97"/>
        <v>0</v>
      </c>
      <c r="Y55" s="54">
        <f t="shared" si="97"/>
        <v>0</v>
      </c>
      <c r="Z55" s="54">
        <f t="shared" si="97"/>
        <v>0</v>
      </c>
      <c r="AA55" s="54">
        <f t="shared" si="97"/>
        <v>0</v>
      </c>
      <c r="AB55" s="54">
        <f t="shared" si="97"/>
        <v>0</v>
      </c>
      <c r="AC55" s="54">
        <f t="shared" si="97"/>
        <v>0</v>
      </c>
      <c r="AD55" s="54">
        <f t="shared" si="97"/>
        <v>0</v>
      </c>
      <c r="AE55" s="54">
        <f t="shared" ref="AE55:AG55" si="98">+IF((AE30-AE31)&gt;=0,(AE30-AE31),0)</f>
        <v>0</v>
      </c>
      <c r="AF55" s="54">
        <f t="shared" si="98"/>
        <v>0</v>
      </c>
      <c r="AG55" s="54">
        <f t="shared" si="98"/>
        <v>0</v>
      </c>
    </row>
    <row r="56" spans="1:33" ht="15" customHeight="1" x14ac:dyDescent="0.2">
      <c r="A56" s="24" t="s">
        <v>5</v>
      </c>
      <c r="B56" s="25" t="s">
        <v>262</v>
      </c>
      <c r="C56" s="26">
        <v>152</v>
      </c>
      <c r="D56" s="53">
        <f t="shared" ref="D56" si="99">+IF((D31-D30)&lt;=0,0,D31-D30)</f>
        <v>0</v>
      </c>
      <c r="E56" s="53">
        <f t="shared" ref="E56" si="100">+IF((E31-E30)&lt;=0,0,E31-E30)</f>
        <v>0</v>
      </c>
      <c r="F56" s="54">
        <f t="shared" ref="F56:P56" si="101">+IF((F31-F30)&lt;=0,0,F31-F30)</f>
        <v>0</v>
      </c>
      <c r="G56" s="54">
        <f t="shared" si="101"/>
        <v>0</v>
      </c>
      <c r="H56" s="54">
        <f t="shared" si="101"/>
        <v>0</v>
      </c>
      <c r="I56" s="54">
        <f t="shared" si="101"/>
        <v>0</v>
      </c>
      <c r="J56" s="54">
        <f t="shared" si="101"/>
        <v>0</v>
      </c>
      <c r="K56" s="54">
        <f t="shared" si="101"/>
        <v>0</v>
      </c>
      <c r="L56" s="54">
        <f t="shared" si="101"/>
        <v>0</v>
      </c>
      <c r="M56" s="54">
        <f t="shared" si="101"/>
        <v>0</v>
      </c>
      <c r="N56" s="54">
        <f t="shared" si="101"/>
        <v>0</v>
      </c>
      <c r="O56" s="54">
        <f t="shared" si="101"/>
        <v>0</v>
      </c>
      <c r="P56" s="54">
        <f t="shared" si="101"/>
        <v>0</v>
      </c>
      <c r="Q56" s="54">
        <f t="shared" ref="Q56:S56" si="102">+IF((Q31-Q30)&lt;=0,0,Q31-Q30)</f>
        <v>0</v>
      </c>
      <c r="R56" s="54">
        <f t="shared" si="102"/>
        <v>0</v>
      </c>
      <c r="S56" s="54">
        <f t="shared" si="102"/>
        <v>0</v>
      </c>
      <c r="T56" s="54">
        <f t="shared" ref="T56:U56" si="103">+IF((T31-T30)&lt;=0,0,T31-T30)</f>
        <v>0</v>
      </c>
      <c r="U56" s="54">
        <f t="shared" si="103"/>
        <v>0</v>
      </c>
      <c r="V56" s="54">
        <f t="shared" ref="V56:AD56" si="104">+IF((V31-V30)&lt;=0,0,V31-V30)</f>
        <v>0</v>
      </c>
      <c r="W56" s="54">
        <f t="shared" si="104"/>
        <v>0</v>
      </c>
      <c r="X56" s="54">
        <f t="shared" si="104"/>
        <v>0</v>
      </c>
      <c r="Y56" s="54">
        <f t="shared" si="104"/>
        <v>0</v>
      </c>
      <c r="Z56" s="54">
        <f t="shared" si="104"/>
        <v>0</v>
      </c>
      <c r="AA56" s="54">
        <f t="shared" si="104"/>
        <v>0</v>
      </c>
      <c r="AB56" s="54">
        <f t="shared" si="104"/>
        <v>0</v>
      </c>
      <c r="AC56" s="54">
        <f t="shared" si="104"/>
        <v>0</v>
      </c>
      <c r="AD56" s="54">
        <f t="shared" si="104"/>
        <v>0</v>
      </c>
      <c r="AE56" s="54">
        <f t="shared" ref="AE56:AG56" si="105">+IF((AE31-AE30)&lt;=0,0,AE31-AE30)</f>
        <v>0</v>
      </c>
      <c r="AF56" s="54">
        <f t="shared" si="105"/>
        <v>0</v>
      </c>
      <c r="AG56" s="54">
        <f t="shared" si="105"/>
        <v>0</v>
      </c>
    </row>
    <row r="57" spans="1:33" ht="15" customHeight="1" x14ac:dyDescent="0.2">
      <c r="A57" s="24" t="s">
        <v>263</v>
      </c>
      <c r="B57" s="25" t="s">
        <v>264</v>
      </c>
      <c r="C57" s="26">
        <v>153</v>
      </c>
      <c r="D57" s="53">
        <f t="shared" ref="D57" si="106">+D59+D64+D67</f>
        <v>0</v>
      </c>
      <c r="E57" s="53">
        <f t="shared" ref="E57" si="107">+E59+E64+E67</f>
        <v>0</v>
      </c>
      <c r="F57" s="54">
        <f t="shared" ref="F57:P57" si="108">+F59+F64+F67</f>
        <v>0</v>
      </c>
      <c r="G57" s="54">
        <f t="shared" si="108"/>
        <v>0</v>
      </c>
      <c r="H57" s="54">
        <f t="shared" si="108"/>
        <v>0</v>
      </c>
      <c r="I57" s="54">
        <f t="shared" si="108"/>
        <v>0</v>
      </c>
      <c r="J57" s="54">
        <f t="shared" si="108"/>
        <v>0</v>
      </c>
      <c r="K57" s="54">
        <f t="shared" si="108"/>
        <v>0</v>
      </c>
      <c r="L57" s="54">
        <f t="shared" si="108"/>
        <v>0</v>
      </c>
      <c r="M57" s="54">
        <f t="shared" si="108"/>
        <v>0</v>
      </c>
      <c r="N57" s="54">
        <f t="shared" si="108"/>
        <v>0</v>
      </c>
      <c r="O57" s="54">
        <f t="shared" si="108"/>
        <v>0</v>
      </c>
      <c r="P57" s="54">
        <f t="shared" si="108"/>
        <v>0</v>
      </c>
      <c r="Q57" s="54">
        <f t="shared" ref="Q57:S57" si="109">+Q59+Q64+Q67</f>
        <v>0</v>
      </c>
      <c r="R57" s="54">
        <f t="shared" si="109"/>
        <v>0</v>
      </c>
      <c r="S57" s="54">
        <f t="shared" si="109"/>
        <v>0</v>
      </c>
      <c r="T57" s="54">
        <f t="shared" ref="T57:U57" si="110">+T59+T64+T67</f>
        <v>0</v>
      </c>
      <c r="U57" s="54">
        <f t="shared" si="110"/>
        <v>0</v>
      </c>
      <c r="V57" s="54">
        <f t="shared" ref="V57:AD57" si="111">+V59+V64+V67</f>
        <v>0</v>
      </c>
      <c r="W57" s="54">
        <f t="shared" si="111"/>
        <v>0</v>
      </c>
      <c r="X57" s="54">
        <f t="shared" si="111"/>
        <v>0</v>
      </c>
      <c r="Y57" s="54">
        <f t="shared" si="111"/>
        <v>0</v>
      </c>
      <c r="Z57" s="54">
        <f t="shared" si="111"/>
        <v>0</v>
      </c>
      <c r="AA57" s="54">
        <f t="shared" si="111"/>
        <v>0</v>
      </c>
      <c r="AB57" s="54">
        <f t="shared" si="111"/>
        <v>0</v>
      </c>
      <c r="AC57" s="54">
        <f t="shared" si="111"/>
        <v>0</v>
      </c>
      <c r="AD57" s="54">
        <f t="shared" si="111"/>
        <v>0</v>
      </c>
      <c r="AE57" s="54">
        <f t="shared" ref="AE57:AG57" si="112">+AE59+AE64+AE67</f>
        <v>0</v>
      </c>
      <c r="AF57" s="54">
        <f t="shared" si="112"/>
        <v>0</v>
      </c>
      <c r="AG57" s="54">
        <f t="shared" si="112"/>
        <v>0</v>
      </c>
    </row>
    <row r="58" spans="1:33" ht="15" customHeight="1" x14ac:dyDescent="0.2">
      <c r="A58" s="28"/>
      <c r="B58" s="43" t="s">
        <v>265</v>
      </c>
      <c r="C58" s="26">
        <v>154</v>
      </c>
      <c r="D58" s="55"/>
      <c r="E58" s="55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</row>
    <row r="59" spans="1:33" ht="15" customHeight="1" x14ac:dyDescent="0.2">
      <c r="A59" s="27" t="s">
        <v>5</v>
      </c>
      <c r="B59" s="25" t="s">
        <v>266</v>
      </c>
      <c r="C59" s="26">
        <v>155</v>
      </c>
      <c r="D59" s="53">
        <f t="shared" ref="D59" si="113">+D60+D61+D62+D63</f>
        <v>0</v>
      </c>
      <c r="E59" s="53">
        <f t="shared" ref="E59" si="114">+E60+E61+E62+E63</f>
        <v>0</v>
      </c>
      <c r="F59" s="54">
        <f t="shared" ref="F59:P59" si="115">+F60+F61+F62+F63</f>
        <v>0</v>
      </c>
      <c r="G59" s="54">
        <f t="shared" si="115"/>
        <v>0</v>
      </c>
      <c r="H59" s="54">
        <f t="shared" si="115"/>
        <v>0</v>
      </c>
      <c r="I59" s="54">
        <f t="shared" si="115"/>
        <v>0</v>
      </c>
      <c r="J59" s="54">
        <f t="shared" si="115"/>
        <v>0</v>
      </c>
      <c r="K59" s="54">
        <f t="shared" si="115"/>
        <v>0</v>
      </c>
      <c r="L59" s="54">
        <f t="shared" si="115"/>
        <v>0</v>
      </c>
      <c r="M59" s="54">
        <f t="shared" si="115"/>
        <v>0</v>
      </c>
      <c r="N59" s="54">
        <f t="shared" si="115"/>
        <v>0</v>
      </c>
      <c r="O59" s="54">
        <f t="shared" si="115"/>
        <v>0</v>
      </c>
      <c r="P59" s="54">
        <f t="shared" si="115"/>
        <v>0</v>
      </c>
      <c r="Q59" s="54">
        <f t="shared" ref="Q59" si="116">+Q60+Q61+Q62+Q63</f>
        <v>0</v>
      </c>
      <c r="R59" s="54">
        <f t="shared" ref="R59" si="117">+R60+R61+R62+R63</f>
        <v>0</v>
      </c>
      <c r="S59" s="54">
        <f t="shared" ref="S59:U59" si="118">+S60+S61+S62+S63</f>
        <v>0</v>
      </c>
      <c r="T59" s="54">
        <f t="shared" si="118"/>
        <v>0</v>
      </c>
      <c r="U59" s="54">
        <f t="shared" si="118"/>
        <v>0</v>
      </c>
      <c r="V59" s="54">
        <f t="shared" ref="V59:AD59" si="119">+V60+V61+V62+V63</f>
        <v>0</v>
      </c>
      <c r="W59" s="54">
        <f t="shared" si="119"/>
        <v>0</v>
      </c>
      <c r="X59" s="54">
        <f t="shared" si="119"/>
        <v>0</v>
      </c>
      <c r="Y59" s="54">
        <f t="shared" si="119"/>
        <v>0</v>
      </c>
      <c r="Z59" s="54">
        <f t="shared" si="119"/>
        <v>0</v>
      </c>
      <c r="AA59" s="54">
        <f t="shared" si="119"/>
        <v>0</v>
      </c>
      <c r="AB59" s="54">
        <f t="shared" si="119"/>
        <v>0</v>
      </c>
      <c r="AC59" s="54">
        <f t="shared" si="119"/>
        <v>0</v>
      </c>
      <c r="AD59" s="54">
        <f t="shared" si="119"/>
        <v>0</v>
      </c>
      <c r="AE59" s="54">
        <f t="shared" ref="AE59:AG59" si="120">+AE60+AE61+AE62+AE63</f>
        <v>0</v>
      </c>
      <c r="AF59" s="54">
        <f t="shared" si="120"/>
        <v>0</v>
      </c>
      <c r="AG59" s="54">
        <f t="shared" si="120"/>
        <v>0</v>
      </c>
    </row>
    <row r="60" spans="1:33" ht="15" customHeight="1" x14ac:dyDescent="0.2">
      <c r="A60" s="28" t="s">
        <v>8</v>
      </c>
      <c r="B60" s="29" t="s">
        <v>267</v>
      </c>
      <c r="C60" s="26">
        <v>156</v>
      </c>
      <c r="D60" s="55"/>
      <c r="E60" s="55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</row>
    <row r="61" spans="1:33" ht="15" customHeight="1" x14ac:dyDescent="0.2">
      <c r="A61" s="28" t="s">
        <v>23</v>
      </c>
      <c r="B61" s="29" t="s">
        <v>268</v>
      </c>
      <c r="C61" s="26">
        <v>157</v>
      </c>
      <c r="D61" s="55"/>
      <c r="E61" s="55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</row>
    <row r="62" spans="1:33" ht="15" customHeight="1" x14ac:dyDescent="0.2">
      <c r="A62" s="28" t="s">
        <v>33</v>
      </c>
      <c r="B62" s="29" t="s">
        <v>269</v>
      </c>
      <c r="C62" s="26">
        <v>158</v>
      </c>
      <c r="D62" s="55"/>
      <c r="E62" s="55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</row>
    <row r="63" spans="1:33" ht="15" customHeight="1" x14ac:dyDescent="0.2">
      <c r="A63" s="28" t="s">
        <v>36</v>
      </c>
      <c r="B63" s="29" t="s">
        <v>270</v>
      </c>
      <c r="C63" s="26">
        <v>159</v>
      </c>
      <c r="D63" s="55"/>
      <c r="E63" s="55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</row>
    <row r="64" spans="1:33" ht="15" customHeight="1" x14ac:dyDescent="0.2">
      <c r="A64" s="27" t="s">
        <v>26</v>
      </c>
      <c r="B64" s="25" t="s">
        <v>271</v>
      </c>
      <c r="C64" s="26">
        <v>160</v>
      </c>
      <c r="D64" s="53">
        <f t="shared" ref="D64" si="121">+D65+D66</f>
        <v>0</v>
      </c>
      <c r="E64" s="53">
        <f t="shared" ref="E64" si="122">+E65+E66</f>
        <v>0</v>
      </c>
      <c r="F64" s="54">
        <f t="shared" ref="F64:P64" si="123">+F65+F66</f>
        <v>0</v>
      </c>
      <c r="G64" s="54">
        <f t="shared" si="123"/>
        <v>0</v>
      </c>
      <c r="H64" s="54">
        <f t="shared" si="123"/>
        <v>0</v>
      </c>
      <c r="I64" s="54">
        <f t="shared" si="123"/>
        <v>0</v>
      </c>
      <c r="J64" s="54">
        <f t="shared" si="123"/>
        <v>0</v>
      </c>
      <c r="K64" s="54">
        <f t="shared" si="123"/>
        <v>0</v>
      </c>
      <c r="L64" s="54">
        <f t="shared" si="123"/>
        <v>0</v>
      </c>
      <c r="M64" s="54">
        <f t="shared" si="123"/>
        <v>0</v>
      </c>
      <c r="N64" s="54">
        <f t="shared" si="123"/>
        <v>0</v>
      </c>
      <c r="O64" s="54">
        <f t="shared" si="123"/>
        <v>0</v>
      </c>
      <c r="P64" s="54">
        <f t="shared" si="123"/>
        <v>0</v>
      </c>
      <c r="Q64" s="54">
        <f t="shared" ref="Q64:S64" si="124">+Q65+Q66</f>
        <v>0</v>
      </c>
      <c r="R64" s="54">
        <f t="shared" si="124"/>
        <v>0</v>
      </c>
      <c r="S64" s="54">
        <f t="shared" si="124"/>
        <v>0</v>
      </c>
      <c r="T64" s="54">
        <f t="shared" ref="T64:U64" si="125">+T65+T66</f>
        <v>0</v>
      </c>
      <c r="U64" s="54">
        <f t="shared" si="125"/>
        <v>0</v>
      </c>
      <c r="V64" s="54">
        <f t="shared" ref="V64:AD64" si="126">+V65+V66</f>
        <v>0</v>
      </c>
      <c r="W64" s="54">
        <f t="shared" si="126"/>
        <v>0</v>
      </c>
      <c r="X64" s="54">
        <f t="shared" si="126"/>
        <v>0</v>
      </c>
      <c r="Y64" s="54">
        <f t="shared" si="126"/>
        <v>0</v>
      </c>
      <c r="Z64" s="54">
        <f t="shared" si="126"/>
        <v>0</v>
      </c>
      <c r="AA64" s="54">
        <f t="shared" si="126"/>
        <v>0</v>
      </c>
      <c r="AB64" s="54">
        <f t="shared" si="126"/>
        <v>0</v>
      </c>
      <c r="AC64" s="54">
        <f t="shared" si="126"/>
        <v>0</v>
      </c>
      <c r="AD64" s="54">
        <f t="shared" si="126"/>
        <v>0</v>
      </c>
      <c r="AE64" s="54">
        <f t="shared" ref="AE64:AG64" si="127">+AE65+AE66</f>
        <v>0</v>
      </c>
      <c r="AF64" s="54">
        <f t="shared" si="127"/>
        <v>0</v>
      </c>
      <c r="AG64" s="54">
        <f t="shared" si="127"/>
        <v>0</v>
      </c>
    </row>
    <row r="65" spans="1:33" ht="15" customHeight="1" x14ac:dyDescent="0.2">
      <c r="A65" s="28" t="s">
        <v>8</v>
      </c>
      <c r="B65" s="29" t="s">
        <v>272</v>
      </c>
      <c r="C65" s="26">
        <v>161</v>
      </c>
      <c r="D65" s="55"/>
      <c r="E65" s="55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</row>
    <row r="66" spans="1:33" ht="15" customHeight="1" x14ac:dyDescent="0.2">
      <c r="A66" s="28" t="s">
        <v>23</v>
      </c>
      <c r="B66" s="29" t="s">
        <v>273</v>
      </c>
      <c r="C66" s="26">
        <v>162</v>
      </c>
      <c r="D66" s="55"/>
      <c r="E66" s="55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</row>
    <row r="67" spans="1:33" ht="15" customHeight="1" x14ac:dyDescent="0.2">
      <c r="A67" s="27" t="s">
        <v>48</v>
      </c>
      <c r="B67" s="25" t="s">
        <v>274</v>
      </c>
      <c r="C67" s="26">
        <v>163</v>
      </c>
      <c r="D67" s="53">
        <f t="shared" ref="D67" si="128">+D68+D69</f>
        <v>0</v>
      </c>
      <c r="E67" s="53">
        <f t="shared" ref="E67" si="129">+E68+E69</f>
        <v>0</v>
      </c>
      <c r="F67" s="54">
        <f t="shared" ref="F67:P67" si="130">+F68+F69</f>
        <v>0</v>
      </c>
      <c r="G67" s="54">
        <f t="shared" si="130"/>
        <v>0</v>
      </c>
      <c r="H67" s="54">
        <f t="shared" si="130"/>
        <v>0</v>
      </c>
      <c r="I67" s="54">
        <f t="shared" si="130"/>
        <v>0</v>
      </c>
      <c r="J67" s="54">
        <f t="shared" si="130"/>
        <v>0</v>
      </c>
      <c r="K67" s="54">
        <f t="shared" si="130"/>
        <v>0</v>
      </c>
      <c r="L67" s="54">
        <f t="shared" si="130"/>
        <v>0</v>
      </c>
      <c r="M67" s="54">
        <f t="shared" si="130"/>
        <v>0</v>
      </c>
      <c r="N67" s="54">
        <f t="shared" si="130"/>
        <v>0</v>
      </c>
      <c r="O67" s="54">
        <f t="shared" si="130"/>
        <v>0</v>
      </c>
      <c r="P67" s="54">
        <f t="shared" si="130"/>
        <v>0</v>
      </c>
      <c r="Q67" s="54">
        <f t="shared" ref="Q67:S67" si="131">+Q68+Q69</f>
        <v>0</v>
      </c>
      <c r="R67" s="54">
        <f t="shared" si="131"/>
        <v>0</v>
      </c>
      <c r="S67" s="54">
        <f t="shared" si="131"/>
        <v>0</v>
      </c>
      <c r="T67" s="54">
        <f t="shared" ref="T67:U67" si="132">+T68+T69</f>
        <v>0</v>
      </c>
      <c r="U67" s="54">
        <f t="shared" si="132"/>
        <v>0</v>
      </c>
      <c r="V67" s="54">
        <f t="shared" ref="V67:AD67" si="133">+V68+V69</f>
        <v>0</v>
      </c>
      <c r="W67" s="54">
        <f t="shared" si="133"/>
        <v>0</v>
      </c>
      <c r="X67" s="54">
        <f t="shared" si="133"/>
        <v>0</v>
      </c>
      <c r="Y67" s="54">
        <f t="shared" si="133"/>
        <v>0</v>
      </c>
      <c r="Z67" s="54">
        <f t="shared" si="133"/>
        <v>0</v>
      </c>
      <c r="AA67" s="54">
        <f t="shared" si="133"/>
        <v>0</v>
      </c>
      <c r="AB67" s="54">
        <f t="shared" si="133"/>
        <v>0</v>
      </c>
      <c r="AC67" s="54">
        <f t="shared" si="133"/>
        <v>0</v>
      </c>
      <c r="AD67" s="54">
        <f t="shared" si="133"/>
        <v>0</v>
      </c>
      <c r="AE67" s="54">
        <f t="shared" ref="AE67:AG67" si="134">+AE68+AE69</f>
        <v>0</v>
      </c>
      <c r="AF67" s="54">
        <f t="shared" si="134"/>
        <v>0</v>
      </c>
      <c r="AG67" s="54">
        <f t="shared" si="134"/>
        <v>0</v>
      </c>
    </row>
    <row r="68" spans="1:33" ht="15" customHeight="1" x14ac:dyDescent="0.2">
      <c r="A68" s="28" t="s">
        <v>8</v>
      </c>
      <c r="B68" s="29" t="s">
        <v>275</v>
      </c>
      <c r="C68" s="26">
        <v>164</v>
      </c>
      <c r="D68" s="55"/>
      <c r="E68" s="55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</row>
    <row r="69" spans="1:33" ht="15" customHeight="1" x14ac:dyDescent="0.2">
      <c r="A69" s="28" t="s">
        <v>23</v>
      </c>
      <c r="B69" s="29" t="s">
        <v>276</v>
      </c>
      <c r="C69" s="26">
        <v>165</v>
      </c>
      <c r="D69" s="55"/>
      <c r="E69" s="55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</row>
    <row r="70" spans="1:33" ht="15" customHeight="1" x14ac:dyDescent="0.2">
      <c r="A70" s="24" t="s">
        <v>277</v>
      </c>
      <c r="B70" s="25" t="s">
        <v>278</v>
      </c>
      <c r="C70" s="26">
        <v>166</v>
      </c>
      <c r="D70" s="53">
        <f t="shared" ref="D70" si="135">+D72+D73+D78</f>
        <v>0</v>
      </c>
      <c r="E70" s="53">
        <f t="shared" ref="E70" si="136">+E72+E73+E78</f>
        <v>0</v>
      </c>
      <c r="F70" s="54">
        <f t="shared" ref="F70:P70" si="137">+F72+F73+F78</f>
        <v>0</v>
      </c>
      <c r="G70" s="54">
        <f t="shared" si="137"/>
        <v>0</v>
      </c>
      <c r="H70" s="54">
        <f t="shared" si="137"/>
        <v>0</v>
      </c>
      <c r="I70" s="54">
        <f t="shared" si="137"/>
        <v>0</v>
      </c>
      <c r="J70" s="54">
        <f t="shared" si="137"/>
        <v>0</v>
      </c>
      <c r="K70" s="54">
        <f t="shared" si="137"/>
        <v>0</v>
      </c>
      <c r="L70" s="54">
        <f t="shared" si="137"/>
        <v>0</v>
      </c>
      <c r="M70" s="54">
        <f t="shared" si="137"/>
        <v>0</v>
      </c>
      <c r="N70" s="54">
        <f t="shared" si="137"/>
        <v>0</v>
      </c>
      <c r="O70" s="54">
        <f t="shared" si="137"/>
        <v>0</v>
      </c>
      <c r="P70" s="54">
        <f t="shared" si="137"/>
        <v>0</v>
      </c>
      <c r="Q70" s="54">
        <f t="shared" ref="Q70:S70" si="138">+Q72+Q73+Q78</f>
        <v>0</v>
      </c>
      <c r="R70" s="54">
        <f t="shared" si="138"/>
        <v>0</v>
      </c>
      <c r="S70" s="54">
        <f t="shared" si="138"/>
        <v>0</v>
      </c>
      <c r="T70" s="54">
        <f t="shared" ref="T70:U70" si="139">+T72+T73+T78</f>
        <v>0</v>
      </c>
      <c r="U70" s="54">
        <f t="shared" si="139"/>
        <v>0</v>
      </c>
      <c r="V70" s="54">
        <f t="shared" ref="V70:AD70" si="140">+V72+V73+V78</f>
        <v>0</v>
      </c>
      <c r="W70" s="54">
        <f t="shared" si="140"/>
        <v>0</v>
      </c>
      <c r="X70" s="54">
        <f t="shared" si="140"/>
        <v>0</v>
      </c>
      <c r="Y70" s="54">
        <f t="shared" si="140"/>
        <v>0</v>
      </c>
      <c r="Z70" s="54">
        <f t="shared" si="140"/>
        <v>0</v>
      </c>
      <c r="AA70" s="54">
        <f t="shared" si="140"/>
        <v>0</v>
      </c>
      <c r="AB70" s="54">
        <f t="shared" si="140"/>
        <v>0</v>
      </c>
      <c r="AC70" s="54">
        <f t="shared" si="140"/>
        <v>0</v>
      </c>
      <c r="AD70" s="54">
        <f t="shared" si="140"/>
        <v>0</v>
      </c>
      <c r="AE70" s="54">
        <f t="shared" ref="AE70:AG70" si="141">+AE72+AE73+AE78</f>
        <v>0</v>
      </c>
      <c r="AF70" s="54">
        <f t="shared" si="141"/>
        <v>0</v>
      </c>
      <c r="AG70" s="54">
        <f t="shared" si="141"/>
        <v>0</v>
      </c>
    </row>
    <row r="71" spans="1:33" ht="15" customHeight="1" x14ac:dyDescent="0.2">
      <c r="A71" s="28"/>
      <c r="B71" s="43" t="s">
        <v>279</v>
      </c>
      <c r="C71" s="26">
        <v>167</v>
      </c>
      <c r="D71" s="55"/>
      <c r="E71" s="55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</row>
    <row r="72" spans="1:33" ht="15" customHeight="1" x14ac:dyDescent="0.2">
      <c r="A72" s="27" t="s">
        <v>5</v>
      </c>
      <c r="B72" s="25" t="s">
        <v>280</v>
      </c>
      <c r="C72" s="26">
        <v>168</v>
      </c>
      <c r="D72" s="55"/>
      <c r="E72" s="55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</row>
    <row r="73" spans="1:33" ht="15" customHeight="1" x14ac:dyDescent="0.2">
      <c r="A73" s="27" t="s">
        <v>26</v>
      </c>
      <c r="B73" s="25" t="s">
        <v>281</v>
      </c>
      <c r="C73" s="26">
        <v>169</v>
      </c>
      <c r="D73" s="53">
        <f t="shared" ref="D73" si="142">+D74+D75+D76+D77</f>
        <v>0</v>
      </c>
      <c r="E73" s="53">
        <f t="shared" ref="E73" si="143">+E74+E75+E76+E77</f>
        <v>0</v>
      </c>
      <c r="F73" s="54">
        <f t="shared" ref="F73:P73" si="144">+F74+F75+F76+F77</f>
        <v>0</v>
      </c>
      <c r="G73" s="54">
        <f t="shared" si="144"/>
        <v>0</v>
      </c>
      <c r="H73" s="54">
        <f t="shared" si="144"/>
        <v>0</v>
      </c>
      <c r="I73" s="54">
        <f t="shared" si="144"/>
        <v>0</v>
      </c>
      <c r="J73" s="54">
        <f t="shared" si="144"/>
        <v>0</v>
      </c>
      <c r="K73" s="54">
        <f t="shared" si="144"/>
        <v>0</v>
      </c>
      <c r="L73" s="54">
        <f t="shared" si="144"/>
        <v>0</v>
      </c>
      <c r="M73" s="54">
        <f t="shared" si="144"/>
        <v>0</v>
      </c>
      <c r="N73" s="54">
        <f t="shared" si="144"/>
        <v>0</v>
      </c>
      <c r="O73" s="54">
        <f t="shared" si="144"/>
        <v>0</v>
      </c>
      <c r="P73" s="54">
        <f t="shared" si="144"/>
        <v>0</v>
      </c>
      <c r="Q73" s="54">
        <f t="shared" ref="Q73:S73" si="145">+Q74+Q75+Q76+Q77</f>
        <v>0</v>
      </c>
      <c r="R73" s="54">
        <f t="shared" si="145"/>
        <v>0</v>
      </c>
      <c r="S73" s="54">
        <f t="shared" si="145"/>
        <v>0</v>
      </c>
      <c r="T73" s="54">
        <f t="shared" ref="T73:U73" si="146">+T74+T75+T76+T77</f>
        <v>0</v>
      </c>
      <c r="U73" s="54">
        <f t="shared" si="146"/>
        <v>0</v>
      </c>
      <c r="V73" s="54">
        <f t="shared" ref="V73:AD73" si="147">+V74+V75+V76+V77</f>
        <v>0</v>
      </c>
      <c r="W73" s="54">
        <f t="shared" si="147"/>
        <v>0</v>
      </c>
      <c r="X73" s="54">
        <f t="shared" si="147"/>
        <v>0</v>
      </c>
      <c r="Y73" s="54">
        <f t="shared" si="147"/>
        <v>0</v>
      </c>
      <c r="Z73" s="54">
        <f t="shared" si="147"/>
        <v>0</v>
      </c>
      <c r="AA73" s="54">
        <f t="shared" si="147"/>
        <v>0</v>
      </c>
      <c r="AB73" s="54">
        <f t="shared" si="147"/>
        <v>0</v>
      </c>
      <c r="AC73" s="54">
        <f t="shared" si="147"/>
        <v>0</v>
      </c>
      <c r="AD73" s="54">
        <f t="shared" si="147"/>
        <v>0</v>
      </c>
      <c r="AE73" s="54">
        <f t="shared" ref="AE73:AG73" si="148">+AE74+AE75+AE76+AE77</f>
        <v>0</v>
      </c>
      <c r="AF73" s="54">
        <f t="shared" si="148"/>
        <v>0</v>
      </c>
      <c r="AG73" s="54">
        <f t="shared" si="148"/>
        <v>0</v>
      </c>
    </row>
    <row r="74" spans="1:33" ht="15" customHeight="1" x14ac:dyDescent="0.2">
      <c r="A74" s="28" t="s">
        <v>8</v>
      </c>
      <c r="B74" s="29" t="s">
        <v>282</v>
      </c>
      <c r="C74" s="26">
        <v>170</v>
      </c>
      <c r="D74" s="55"/>
      <c r="E74" s="55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</row>
    <row r="75" spans="1:33" ht="15" customHeight="1" x14ac:dyDescent="0.2">
      <c r="A75" s="28" t="s">
        <v>23</v>
      </c>
      <c r="B75" s="29" t="s">
        <v>283</v>
      </c>
      <c r="C75" s="26">
        <v>171</v>
      </c>
      <c r="D75" s="55"/>
      <c r="E75" s="55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</row>
    <row r="76" spans="1:33" ht="15" customHeight="1" x14ac:dyDescent="0.2">
      <c r="A76" s="28" t="s">
        <v>33</v>
      </c>
      <c r="B76" s="29" t="s">
        <v>284</v>
      </c>
      <c r="C76" s="26">
        <v>172</v>
      </c>
      <c r="D76" s="55"/>
      <c r="E76" s="55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</row>
    <row r="77" spans="1:33" ht="15" customHeight="1" x14ac:dyDescent="0.2">
      <c r="A77" s="28" t="s">
        <v>36</v>
      </c>
      <c r="B77" s="29" t="s">
        <v>285</v>
      </c>
      <c r="C77" s="26">
        <v>173</v>
      </c>
      <c r="D77" s="55"/>
      <c r="E77" s="55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</row>
    <row r="78" spans="1:33" ht="15" customHeight="1" x14ac:dyDescent="0.2">
      <c r="A78" s="27" t="s">
        <v>48</v>
      </c>
      <c r="B78" s="25" t="s">
        <v>286</v>
      </c>
      <c r="C78" s="26">
        <v>174</v>
      </c>
      <c r="D78" s="53">
        <f t="shared" ref="D78" si="149">+D79+D80+D81</f>
        <v>0</v>
      </c>
      <c r="E78" s="53">
        <f t="shared" ref="E78" si="150">+E79+E80+E81</f>
        <v>0</v>
      </c>
      <c r="F78" s="54">
        <f t="shared" ref="F78:P78" si="151">+F79+F80+F81</f>
        <v>0</v>
      </c>
      <c r="G78" s="54">
        <f t="shared" si="151"/>
        <v>0</v>
      </c>
      <c r="H78" s="54">
        <f t="shared" si="151"/>
        <v>0</v>
      </c>
      <c r="I78" s="54">
        <f t="shared" si="151"/>
        <v>0</v>
      </c>
      <c r="J78" s="54">
        <f t="shared" si="151"/>
        <v>0</v>
      </c>
      <c r="K78" s="54">
        <f t="shared" si="151"/>
        <v>0</v>
      </c>
      <c r="L78" s="54">
        <f t="shared" si="151"/>
        <v>0</v>
      </c>
      <c r="M78" s="54">
        <f t="shared" si="151"/>
        <v>0</v>
      </c>
      <c r="N78" s="54">
        <f t="shared" si="151"/>
        <v>0</v>
      </c>
      <c r="O78" s="54">
        <f t="shared" si="151"/>
        <v>0</v>
      </c>
      <c r="P78" s="54">
        <f t="shared" si="151"/>
        <v>0</v>
      </c>
      <c r="Q78" s="54">
        <f t="shared" ref="Q78" si="152">+Q79+Q80+Q81</f>
        <v>0</v>
      </c>
      <c r="R78" s="54">
        <f t="shared" ref="R78" si="153">+R79+R80+R81</f>
        <v>0</v>
      </c>
      <c r="S78" s="54">
        <f t="shared" ref="S78:U78" si="154">+S79+S80+S81</f>
        <v>0</v>
      </c>
      <c r="T78" s="54">
        <f t="shared" si="154"/>
        <v>0</v>
      </c>
      <c r="U78" s="54">
        <f t="shared" si="154"/>
        <v>0</v>
      </c>
      <c r="V78" s="54">
        <f t="shared" ref="V78:AD78" si="155">+V79+V80+V81</f>
        <v>0</v>
      </c>
      <c r="W78" s="54">
        <f t="shared" si="155"/>
        <v>0</v>
      </c>
      <c r="X78" s="54">
        <f t="shared" si="155"/>
        <v>0</v>
      </c>
      <c r="Y78" s="54">
        <f t="shared" si="155"/>
        <v>0</v>
      </c>
      <c r="Z78" s="54">
        <f t="shared" si="155"/>
        <v>0</v>
      </c>
      <c r="AA78" s="54">
        <f t="shared" si="155"/>
        <v>0</v>
      </c>
      <c r="AB78" s="54">
        <f t="shared" si="155"/>
        <v>0</v>
      </c>
      <c r="AC78" s="54">
        <f t="shared" si="155"/>
        <v>0</v>
      </c>
      <c r="AD78" s="54">
        <f t="shared" si="155"/>
        <v>0</v>
      </c>
      <c r="AE78" s="54">
        <f t="shared" ref="AE78:AG78" si="156">+AE79+AE80+AE81</f>
        <v>0</v>
      </c>
      <c r="AF78" s="54">
        <f t="shared" si="156"/>
        <v>0</v>
      </c>
      <c r="AG78" s="54">
        <f t="shared" si="156"/>
        <v>0</v>
      </c>
    </row>
    <row r="79" spans="1:33" ht="15" customHeight="1" x14ac:dyDescent="0.2">
      <c r="A79" s="28" t="s">
        <v>8</v>
      </c>
      <c r="B79" s="29" t="s">
        <v>287</v>
      </c>
      <c r="C79" s="26">
        <v>175</v>
      </c>
      <c r="D79" s="55"/>
      <c r="E79" s="55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</row>
    <row r="80" spans="1:33" ht="15" customHeight="1" x14ac:dyDescent="0.2">
      <c r="A80" s="28" t="s">
        <v>23</v>
      </c>
      <c r="B80" s="29" t="s">
        <v>288</v>
      </c>
      <c r="C80" s="26">
        <v>176</v>
      </c>
      <c r="D80" s="55"/>
      <c r="E80" s="55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</row>
    <row r="81" spans="1:33" ht="15" customHeight="1" x14ac:dyDescent="0.2">
      <c r="A81" s="28" t="s">
        <v>33</v>
      </c>
      <c r="B81" s="29" t="s">
        <v>289</v>
      </c>
      <c r="C81" s="26">
        <v>177</v>
      </c>
      <c r="D81" s="55"/>
      <c r="E81" s="55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</row>
    <row r="82" spans="1:33" ht="15" customHeight="1" x14ac:dyDescent="0.2">
      <c r="A82" s="24" t="s">
        <v>290</v>
      </c>
      <c r="B82" s="25" t="s">
        <v>291</v>
      </c>
      <c r="C82" s="26">
        <v>178</v>
      </c>
      <c r="D82" s="53">
        <f t="shared" ref="D82" si="157">+D83+D84</f>
        <v>0</v>
      </c>
      <c r="E82" s="53">
        <f t="shared" ref="E82" si="158">+E83+E84</f>
        <v>0</v>
      </c>
      <c r="F82" s="54">
        <f t="shared" ref="F82:P82" si="159">+F83+F84</f>
        <v>0</v>
      </c>
      <c r="G82" s="54">
        <f t="shared" si="159"/>
        <v>0</v>
      </c>
      <c r="H82" s="54">
        <f t="shared" si="159"/>
        <v>0</v>
      </c>
      <c r="I82" s="54">
        <f t="shared" si="159"/>
        <v>0</v>
      </c>
      <c r="J82" s="54">
        <f t="shared" si="159"/>
        <v>0</v>
      </c>
      <c r="K82" s="54">
        <f t="shared" si="159"/>
        <v>0</v>
      </c>
      <c r="L82" s="54">
        <f t="shared" si="159"/>
        <v>0</v>
      </c>
      <c r="M82" s="54">
        <f t="shared" si="159"/>
        <v>0</v>
      </c>
      <c r="N82" s="54">
        <f t="shared" si="159"/>
        <v>0</v>
      </c>
      <c r="O82" s="54">
        <f t="shared" si="159"/>
        <v>0</v>
      </c>
      <c r="P82" s="54">
        <f t="shared" si="159"/>
        <v>0</v>
      </c>
      <c r="Q82" s="54">
        <f t="shared" ref="Q82:S82" si="160">+Q83+Q84</f>
        <v>0</v>
      </c>
      <c r="R82" s="54">
        <f t="shared" si="160"/>
        <v>0</v>
      </c>
      <c r="S82" s="54">
        <f t="shared" si="160"/>
        <v>0</v>
      </c>
      <c r="T82" s="54">
        <f t="shared" ref="T82:U82" si="161">+T83+T84</f>
        <v>0</v>
      </c>
      <c r="U82" s="54">
        <f t="shared" si="161"/>
        <v>0</v>
      </c>
      <c r="V82" s="54">
        <f t="shared" ref="V82:AD82" si="162">+V83+V84</f>
        <v>0</v>
      </c>
      <c r="W82" s="54">
        <f t="shared" si="162"/>
        <v>0</v>
      </c>
      <c r="X82" s="54">
        <f t="shared" si="162"/>
        <v>0</v>
      </c>
      <c r="Y82" s="54">
        <f t="shared" si="162"/>
        <v>0</v>
      </c>
      <c r="Z82" s="54">
        <f t="shared" si="162"/>
        <v>0</v>
      </c>
      <c r="AA82" s="54">
        <f t="shared" si="162"/>
        <v>0</v>
      </c>
      <c r="AB82" s="54">
        <f t="shared" si="162"/>
        <v>0</v>
      </c>
      <c r="AC82" s="54">
        <f t="shared" si="162"/>
        <v>0</v>
      </c>
      <c r="AD82" s="54">
        <f t="shared" si="162"/>
        <v>0</v>
      </c>
      <c r="AE82" s="54">
        <f t="shared" ref="AE82:AG82" si="163">+AE83+AE84</f>
        <v>0</v>
      </c>
      <c r="AF82" s="54">
        <f t="shared" si="163"/>
        <v>0</v>
      </c>
      <c r="AG82" s="54">
        <f t="shared" si="163"/>
        <v>0</v>
      </c>
    </row>
    <row r="83" spans="1:33" ht="30" customHeight="1" x14ac:dyDescent="0.2">
      <c r="A83" s="27" t="s">
        <v>5</v>
      </c>
      <c r="B83" s="25" t="s">
        <v>292</v>
      </c>
      <c r="C83" s="26">
        <v>179</v>
      </c>
      <c r="D83" s="55"/>
      <c r="E83" s="55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</row>
    <row r="84" spans="1:33" ht="15" customHeight="1" x14ac:dyDescent="0.2">
      <c r="A84" s="27" t="s">
        <v>26</v>
      </c>
      <c r="B84" s="25" t="s">
        <v>293</v>
      </c>
      <c r="C84" s="26">
        <v>180</v>
      </c>
      <c r="D84" s="55"/>
      <c r="E84" s="55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</row>
    <row r="85" spans="1:33" ht="15" customHeight="1" x14ac:dyDescent="0.2">
      <c r="A85" s="24" t="s">
        <v>294</v>
      </c>
      <c r="B85" s="25" t="s">
        <v>295</v>
      </c>
      <c r="C85" s="26">
        <v>181</v>
      </c>
      <c r="D85" s="61"/>
      <c r="E85" s="61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5" customHeight="1" x14ac:dyDescent="0.2">
      <c r="A86" s="24" t="s">
        <v>296</v>
      </c>
      <c r="B86" s="25" t="s">
        <v>297</v>
      </c>
      <c r="C86" s="26">
        <v>182</v>
      </c>
      <c r="D86" s="53">
        <f t="shared" ref="D86" si="164">+IF((D55-D56+D57-D70+D82-D85)&gt;=0,(D55-D56+D57-D70+D82-D85),0)</f>
        <v>0</v>
      </c>
      <c r="E86" s="53">
        <f t="shared" ref="E86" si="165">+IF((E55-E56+E57-E70+E82-E85)&gt;=0,(E55-E56+E57-E70+E82-E85),0)</f>
        <v>0</v>
      </c>
      <c r="F86" s="54">
        <f t="shared" ref="F86:P86" si="166">+IF((F55-F56+F57-F70+F82-F85)&gt;=0,(F55-F56+F57-F70+F82-F85),0)</f>
        <v>0</v>
      </c>
      <c r="G86" s="54">
        <f t="shared" si="166"/>
        <v>0</v>
      </c>
      <c r="H86" s="54">
        <f t="shared" si="166"/>
        <v>0</v>
      </c>
      <c r="I86" s="54">
        <f t="shared" si="166"/>
        <v>0</v>
      </c>
      <c r="J86" s="54">
        <f t="shared" si="166"/>
        <v>0</v>
      </c>
      <c r="K86" s="54">
        <f t="shared" si="166"/>
        <v>0</v>
      </c>
      <c r="L86" s="54">
        <f t="shared" si="166"/>
        <v>0</v>
      </c>
      <c r="M86" s="54">
        <f t="shared" si="166"/>
        <v>0</v>
      </c>
      <c r="N86" s="54">
        <f t="shared" si="166"/>
        <v>0</v>
      </c>
      <c r="O86" s="54">
        <f t="shared" si="166"/>
        <v>0</v>
      </c>
      <c r="P86" s="54">
        <f t="shared" si="166"/>
        <v>0</v>
      </c>
      <c r="Q86" s="54">
        <f t="shared" ref="Q86" si="167">+IF((Q55-Q56+Q57-Q70+Q82-Q85)&gt;=0,(Q55-Q56+Q57-Q70+Q82-Q85),0)</f>
        <v>0</v>
      </c>
      <c r="R86" s="54">
        <f t="shared" ref="R86" si="168">+IF((R55-R56+R57-R70+R82-R85)&gt;=0,(R55-R56+R57-R70+R82-R85),0)</f>
        <v>0</v>
      </c>
      <c r="S86" s="54">
        <f t="shared" ref="S86:U86" si="169">+IF((S55-S56+S57-S70+S82-S85)&gt;=0,(S55-S56+S57-S70+S82-S85),0)</f>
        <v>0</v>
      </c>
      <c r="T86" s="54">
        <f t="shared" si="169"/>
        <v>0</v>
      </c>
      <c r="U86" s="54">
        <f t="shared" si="169"/>
        <v>0</v>
      </c>
      <c r="V86" s="54">
        <f t="shared" ref="V86:AD86" si="170">+IF((V55-V56+V57-V70+V82-V85)&gt;=0,(V55-V56+V57-V70+V82-V85),0)</f>
        <v>0</v>
      </c>
      <c r="W86" s="54">
        <f t="shared" si="170"/>
        <v>0</v>
      </c>
      <c r="X86" s="54">
        <f t="shared" si="170"/>
        <v>0</v>
      </c>
      <c r="Y86" s="54">
        <f t="shared" si="170"/>
        <v>0</v>
      </c>
      <c r="Z86" s="54">
        <f t="shared" si="170"/>
        <v>0</v>
      </c>
      <c r="AA86" s="54">
        <f t="shared" si="170"/>
        <v>0</v>
      </c>
      <c r="AB86" s="54">
        <f t="shared" si="170"/>
        <v>0</v>
      </c>
      <c r="AC86" s="54">
        <f t="shared" si="170"/>
        <v>0</v>
      </c>
      <c r="AD86" s="54">
        <f t="shared" si="170"/>
        <v>0</v>
      </c>
      <c r="AE86" s="54">
        <f t="shared" ref="AE86:AG86" si="171">+IF((AE55-AE56+AE57-AE70+AE82-AE85)&gt;=0,(AE55-AE56+AE57-AE70+AE82-AE85),0)</f>
        <v>0</v>
      </c>
      <c r="AF86" s="54">
        <f t="shared" si="171"/>
        <v>0</v>
      </c>
      <c r="AG86" s="54">
        <f t="shared" si="171"/>
        <v>0</v>
      </c>
    </row>
    <row r="87" spans="1:33" ht="15" customHeight="1" x14ac:dyDescent="0.2">
      <c r="A87" s="24" t="s">
        <v>298</v>
      </c>
      <c r="B87" s="25" t="s">
        <v>299</v>
      </c>
      <c r="C87" s="26">
        <v>183</v>
      </c>
      <c r="D87" s="53">
        <f t="shared" ref="D87" si="172">+IF((D56-D55-D57+D70-D82+D85)&lt;=0,0,+D56-D55-D57+D70-D82+D85)</f>
        <v>0</v>
      </c>
      <c r="E87" s="53">
        <f t="shared" ref="E87" si="173">+IF((E56-E55-E57+E70-E82+E85)&lt;=0,0,+E56-E55-E57+E70-E82+E85)</f>
        <v>0</v>
      </c>
      <c r="F87" s="54">
        <f t="shared" ref="F87:P87" si="174">+IF((F56-F55-F57+F70-F82+F85)&lt;=0,0,+F56-F55-F57+F70-F82+F85)</f>
        <v>0</v>
      </c>
      <c r="G87" s="54">
        <f t="shared" si="174"/>
        <v>0</v>
      </c>
      <c r="H87" s="54">
        <f t="shared" si="174"/>
        <v>0</v>
      </c>
      <c r="I87" s="54">
        <f t="shared" si="174"/>
        <v>0</v>
      </c>
      <c r="J87" s="54">
        <f t="shared" si="174"/>
        <v>0</v>
      </c>
      <c r="K87" s="54">
        <f t="shared" si="174"/>
        <v>0</v>
      </c>
      <c r="L87" s="54">
        <f t="shared" si="174"/>
        <v>0</v>
      </c>
      <c r="M87" s="54">
        <f t="shared" si="174"/>
        <v>0</v>
      </c>
      <c r="N87" s="54">
        <f t="shared" si="174"/>
        <v>0</v>
      </c>
      <c r="O87" s="54">
        <f t="shared" si="174"/>
        <v>0</v>
      </c>
      <c r="P87" s="54">
        <f t="shared" si="174"/>
        <v>0</v>
      </c>
      <c r="Q87" s="54">
        <f t="shared" ref="Q87:S87" si="175">+IF((Q56-Q55-Q57+Q70-Q82+Q85)&lt;=0,0,+Q56-Q55-Q57+Q70-Q82+Q85)</f>
        <v>0</v>
      </c>
      <c r="R87" s="54">
        <f t="shared" si="175"/>
        <v>0</v>
      </c>
      <c r="S87" s="54">
        <f t="shared" si="175"/>
        <v>0</v>
      </c>
      <c r="T87" s="54">
        <f t="shared" ref="T87:U87" si="176">+IF((T56-T55-T57+T70-T82+T85)&lt;=0,0,+T56-T55-T57+T70-T82+T85)</f>
        <v>0</v>
      </c>
      <c r="U87" s="54">
        <f t="shared" si="176"/>
        <v>0</v>
      </c>
      <c r="V87" s="54">
        <f t="shared" ref="V87:AD87" si="177">+IF((V56-V55-V57+V70-V82+V85)&lt;=0,0,+V56-V55-V57+V70-V82+V85)</f>
        <v>0</v>
      </c>
      <c r="W87" s="54">
        <f t="shared" si="177"/>
        <v>0</v>
      </c>
      <c r="X87" s="54">
        <f t="shared" si="177"/>
        <v>0</v>
      </c>
      <c r="Y87" s="54">
        <f t="shared" si="177"/>
        <v>0</v>
      </c>
      <c r="Z87" s="54">
        <f t="shared" si="177"/>
        <v>0</v>
      </c>
      <c r="AA87" s="54">
        <f t="shared" si="177"/>
        <v>0</v>
      </c>
      <c r="AB87" s="54">
        <f t="shared" si="177"/>
        <v>0</v>
      </c>
      <c r="AC87" s="54">
        <f t="shared" si="177"/>
        <v>0</v>
      </c>
      <c r="AD87" s="54">
        <f t="shared" si="177"/>
        <v>0</v>
      </c>
      <c r="AE87" s="54">
        <f t="shared" ref="AE87:AG87" si="178">+IF((AE56-AE55-AE57+AE70-AE82+AE85)&lt;=0,0,+AE56-AE55-AE57+AE70-AE82+AE85)</f>
        <v>0</v>
      </c>
      <c r="AF87" s="54">
        <f t="shared" si="178"/>
        <v>0</v>
      </c>
      <c r="AG87" s="54">
        <f t="shared" si="178"/>
        <v>0</v>
      </c>
    </row>
    <row r="88" spans="1:33" ht="15" customHeight="1" x14ac:dyDescent="0.2">
      <c r="A88" s="24" t="s">
        <v>300</v>
      </c>
      <c r="B88" s="25" t="s">
        <v>301</v>
      </c>
      <c r="C88" s="26">
        <v>184</v>
      </c>
      <c r="D88" s="61"/>
      <c r="E88" s="61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ht="15" customHeight="1" x14ac:dyDescent="0.2">
      <c r="A89" s="24" t="s">
        <v>302</v>
      </c>
      <c r="B89" s="25" t="s">
        <v>303</v>
      </c>
      <c r="C89" s="26">
        <v>185</v>
      </c>
      <c r="D89" s="61"/>
      <c r="E89" s="61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:33" ht="15" customHeight="1" x14ac:dyDescent="0.2">
      <c r="A90" s="24" t="s">
        <v>304</v>
      </c>
      <c r="B90" s="25" t="s">
        <v>305</v>
      </c>
      <c r="C90" s="26">
        <v>186</v>
      </c>
      <c r="D90" s="53">
        <f t="shared" ref="D90" si="179">IF(D86=0,0,+D86-D88-D89)</f>
        <v>0</v>
      </c>
      <c r="E90" s="53">
        <f t="shared" ref="E90" si="180">IF(E86=0,0,+E86-E88-E89)</f>
        <v>0</v>
      </c>
      <c r="F90" s="54">
        <f t="shared" ref="F90:P90" si="181">IF(F86=0,0,+F86-F88-F89)</f>
        <v>0</v>
      </c>
      <c r="G90" s="54">
        <f t="shared" si="181"/>
        <v>0</v>
      </c>
      <c r="H90" s="54">
        <f t="shared" si="181"/>
        <v>0</v>
      </c>
      <c r="I90" s="54">
        <f t="shared" si="181"/>
        <v>0</v>
      </c>
      <c r="J90" s="54">
        <f t="shared" si="181"/>
        <v>0</v>
      </c>
      <c r="K90" s="54">
        <f t="shared" si="181"/>
        <v>0</v>
      </c>
      <c r="L90" s="54">
        <f t="shared" si="181"/>
        <v>0</v>
      </c>
      <c r="M90" s="54">
        <f t="shared" si="181"/>
        <v>0</v>
      </c>
      <c r="N90" s="54">
        <f t="shared" si="181"/>
        <v>0</v>
      </c>
      <c r="O90" s="54">
        <f t="shared" si="181"/>
        <v>0</v>
      </c>
      <c r="P90" s="54">
        <f t="shared" si="181"/>
        <v>0</v>
      </c>
      <c r="Q90" s="54">
        <f t="shared" ref="Q90" si="182">IF(Q86=0,0,+Q86-Q88-Q89)</f>
        <v>0</v>
      </c>
      <c r="R90" s="54">
        <f t="shared" ref="R90" si="183">IF(R86=0,0,+R86-R88-R89)</f>
        <v>0</v>
      </c>
      <c r="S90" s="54">
        <f t="shared" ref="S90:U90" si="184">IF(S86=0,0,+S86-S88-S89)</f>
        <v>0</v>
      </c>
      <c r="T90" s="54">
        <f t="shared" si="184"/>
        <v>0</v>
      </c>
      <c r="U90" s="54">
        <f t="shared" si="184"/>
        <v>0</v>
      </c>
      <c r="V90" s="54">
        <f t="shared" ref="V90:AD90" si="185">IF(V86=0,0,+V86-V88-V89)</f>
        <v>0</v>
      </c>
      <c r="W90" s="54">
        <f t="shared" si="185"/>
        <v>0</v>
      </c>
      <c r="X90" s="54">
        <f t="shared" si="185"/>
        <v>0</v>
      </c>
      <c r="Y90" s="54">
        <f t="shared" si="185"/>
        <v>0</v>
      </c>
      <c r="Z90" s="54">
        <f t="shared" si="185"/>
        <v>0</v>
      </c>
      <c r="AA90" s="54">
        <f t="shared" si="185"/>
        <v>0</v>
      </c>
      <c r="AB90" s="54">
        <f t="shared" si="185"/>
        <v>0</v>
      </c>
      <c r="AC90" s="54">
        <f t="shared" si="185"/>
        <v>0</v>
      </c>
      <c r="AD90" s="54">
        <f t="shared" si="185"/>
        <v>0</v>
      </c>
      <c r="AE90" s="54">
        <f t="shared" ref="AE90:AG90" si="186">IF(AE86=0,0,+AE86-AE88-AE89)</f>
        <v>0</v>
      </c>
      <c r="AF90" s="54">
        <f t="shared" si="186"/>
        <v>0</v>
      </c>
      <c r="AG90" s="54">
        <f t="shared" si="186"/>
        <v>0</v>
      </c>
    </row>
    <row r="91" spans="1:33" ht="30" customHeight="1" x14ac:dyDescent="0.2">
      <c r="A91" s="24" t="s">
        <v>306</v>
      </c>
      <c r="B91" s="25" t="s">
        <v>307</v>
      </c>
      <c r="C91" s="26">
        <v>187</v>
      </c>
      <c r="D91" s="53">
        <f t="shared" ref="D91" si="187">IF(D87=0,0,+D87+D88+D89)</f>
        <v>0</v>
      </c>
      <c r="E91" s="53">
        <f t="shared" ref="E91" si="188">IF(E87=0,0,+E87+E88+E89)</f>
        <v>0</v>
      </c>
      <c r="F91" s="54">
        <f t="shared" ref="F91:P91" si="189">IF(F87=0,0,+F87+F88+F89)</f>
        <v>0</v>
      </c>
      <c r="G91" s="54">
        <f t="shared" si="189"/>
        <v>0</v>
      </c>
      <c r="H91" s="54">
        <f t="shared" si="189"/>
        <v>0</v>
      </c>
      <c r="I91" s="54">
        <f t="shared" si="189"/>
        <v>0</v>
      </c>
      <c r="J91" s="54">
        <f t="shared" si="189"/>
        <v>0</v>
      </c>
      <c r="K91" s="54">
        <f t="shared" si="189"/>
        <v>0</v>
      </c>
      <c r="L91" s="54">
        <f t="shared" si="189"/>
        <v>0</v>
      </c>
      <c r="M91" s="54">
        <f t="shared" si="189"/>
        <v>0</v>
      </c>
      <c r="N91" s="54">
        <f t="shared" si="189"/>
        <v>0</v>
      </c>
      <c r="O91" s="54">
        <f t="shared" si="189"/>
        <v>0</v>
      </c>
      <c r="P91" s="54">
        <f t="shared" si="189"/>
        <v>0</v>
      </c>
      <c r="Q91" s="54">
        <f t="shared" ref="Q91:S91" si="190">IF(Q87=0,0,+Q87+Q88+Q89)</f>
        <v>0</v>
      </c>
      <c r="R91" s="54">
        <f t="shared" si="190"/>
        <v>0</v>
      </c>
      <c r="S91" s="54">
        <f t="shared" si="190"/>
        <v>0</v>
      </c>
      <c r="T91" s="54">
        <f t="shared" ref="T91:U91" si="191">IF(T87=0,0,+T87+T88+T89)</f>
        <v>0</v>
      </c>
      <c r="U91" s="54">
        <f t="shared" si="191"/>
        <v>0</v>
      </c>
      <c r="V91" s="54">
        <f t="shared" ref="V91:AD91" si="192">IF(V87=0,0,+V87+V88+V89)</f>
        <v>0</v>
      </c>
      <c r="W91" s="54">
        <f t="shared" si="192"/>
        <v>0</v>
      </c>
      <c r="X91" s="54">
        <f t="shared" si="192"/>
        <v>0</v>
      </c>
      <c r="Y91" s="54">
        <f t="shared" si="192"/>
        <v>0</v>
      </c>
      <c r="Z91" s="54">
        <f t="shared" si="192"/>
        <v>0</v>
      </c>
      <c r="AA91" s="54">
        <f t="shared" si="192"/>
        <v>0</v>
      </c>
      <c r="AB91" s="54">
        <f t="shared" si="192"/>
        <v>0</v>
      </c>
      <c r="AC91" s="54">
        <f t="shared" si="192"/>
        <v>0</v>
      </c>
      <c r="AD91" s="54">
        <f t="shared" si="192"/>
        <v>0</v>
      </c>
      <c r="AE91" s="54">
        <f t="shared" ref="AE91:AG91" si="193">IF(AE87=0,0,+AE87+AE88+AE89)</f>
        <v>0</v>
      </c>
      <c r="AF91" s="54">
        <f t="shared" si="193"/>
        <v>0</v>
      </c>
      <c r="AG91" s="54">
        <f t="shared" si="193"/>
        <v>0</v>
      </c>
    </row>
    <row r="92" spans="1:33" ht="30" customHeight="1" thickBot="1" x14ac:dyDescent="0.25">
      <c r="A92" s="44"/>
      <c r="B92" s="33" t="s">
        <v>308</v>
      </c>
      <c r="C92" s="34">
        <v>188</v>
      </c>
      <c r="D92" s="62"/>
      <c r="E92" s="62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</row>
    <row r="93" spans="1:33" ht="15" customHeight="1" thickBot="1" x14ac:dyDescent="0.25">
      <c r="A93" s="45"/>
      <c r="B93" s="46" t="s">
        <v>309</v>
      </c>
      <c r="C93" s="47">
        <v>189</v>
      </c>
      <c r="D93" s="70"/>
      <c r="E93" s="70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</row>
  </sheetData>
  <sheetProtection algorithmName="SHA-512" hashValue="moxkcVsS3omYAklzUJbL5EAl36c6NpFNl3HRQOrX9EfOlu5kH9ey8jyLmzt3NF8PuAHuxOp0GzGnv6B0Qnhglw==" saltValue="xNOyOe6zdszry4ZvnzPB+w==" spinCount="100000" sheet="1" objects="1" scenarios="1"/>
  <mergeCells count="2">
    <mergeCell ref="B4:B6"/>
    <mergeCell ref="E11:Q11"/>
  </mergeCells>
  <pageMargins left="0.59055118110236227" right="0.19685039370078741" top="0.31" bottom="0.15748031496062992" header="0.32" footer="0.15748031496062992"/>
  <pageSetup paperSize="9" scale="8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AC47"/>
  <sheetViews>
    <sheetView tabSelected="1" zoomScale="86" zoomScaleNormal="86" workbookViewId="0">
      <selection activeCell="D8" sqref="D8"/>
    </sheetView>
  </sheetViews>
  <sheetFormatPr defaultColWidth="9.140625" defaultRowHeight="15" customHeight="1" x14ac:dyDescent="0.2"/>
  <cols>
    <col min="1" max="1" width="17.7109375" style="40" bestFit="1" customWidth="1"/>
    <col min="2" max="2" width="60.28515625" style="40" customWidth="1"/>
    <col min="3" max="29" width="21.85546875" style="40" customWidth="1"/>
    <col min="30" max="16384" width="9.140625" style="40"/>
  </cols>
  <sheetData>
    <row r="1" spans="1:29" ht="15" customHeight="1" thickBot="1" x14ac:dyDescent="0.25">
      <c r="B1" s="8" t="s">
        <v>310</v>
      </c>
    </row>
    <row r="2" spans="1:29" ht="15" customHeight="1" thickBot="1" x14ac:dyDescent="0.25">
      <c r="B2" s="66" t="s">
        <v>354</v>
      </c>
    </row>
    <row r="3" spans="1:29" ht="15" customHeight="1" thickBot="1" x14ac:dyDescent="0.25">
      <c r="B3" s="12"/>
    </row>
    <row r="4" spans="1:29" ht="15" customHeight="1" x14ac:dyDescent="0.2">
      <c r="A4" s="89"/>
      <c r="B4" s="100" t="str">
        <f>'Vnos BS'!B4:B6</f>
        <v>TIP BILANCE: Z-zaključna (AJPES), R-revidirana, M-mesečna, P-plan, O-ocena, KZ-konsolidirana zaključna, KR-kons. revidirana, KM-kons. mesečna, KP-kons. plan, KO-kons. ocena</v>
      </c>
    </row>
    <row r="5" spans="1:29" ht="15" customHeight="1" x14ac:dyDescent="0.2">
      <c r="A5" s="89"/>
      <c r="B5" s="101"/>
    </row>
    <row r="6" spans="1:29" ht="15" customHeight="1" thickBot="1" x14ac:dyDescent="0.25">
      <c r="A6" s="89"/>
      <c r="B6" s="102"/>
    </row>
    <row r="7" spans="1:29" ht="15" customHeight="1" x14ac:dyDescent="0.2">
      <c r="B7" s="6"/>
    </row>
    <row r="8" spans="1:29" ht="15" customHeight="1" x14ac:dyDescent="0.2">
      <c r="A8" s="77" t="str">
        <f>'Vnos BS'!A8</f>
        <v>Naziv 
stranke:</v>
      </c>
      <c r="B8" s="13">
        <f>'Vnos BS'!B8</f>
        <v>0</v>
      </c>
    </row>
    <row r="9" spans="1:29" ht="15" customHeight="1" x14ac:dyDescent="0.2">
      <c r="A9" s="77"/>
      <c r="B9" s="6"/>
    </row>
    <row r="10" spans="1:29" ht="15" customHeight="1" x14ac:dyDescent="0.2">
      <c r="A10" s="90" t="str">
        <f>'Vnos BS'!A10</f>
        <v>Matična 
številka:</v>
      </c>
      <c r="B10" s="13">
        <f>'Vnos BS'!B10</f>
        <v>0</v>
      </c>
    </row>
    <row r="11" spans="1:29" ht="15" customHeight="1" x14ac:dyDescent="0.2"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</row>
    <row r="12" spans="1:29" ht="15" customHeight="1" thickBot="1" x14ac:dyDescent="0.25">
      <c r="C12" s="92" t="str">
        <f>+'Vnos BS'!G12</f>
        <v>Z/R</v>
      </c>
      <c r="D12" s="92" t="str">
        <f>+'Vnos BS'!H12</f>
        <v>P</v>
      </c>
      <c r="E12" s="92" t="str">
        <f>+'Vnos BS'!I12</f>
        <v>P</v>
      </c>
      <c r="F12" s="92" t="str">
        <f>+'Vnos BS'!J12</f>
        <v>P</v>
      </c>
      <c r="G12" s="92" t="str">
        <f>+'Vnos BS'!K12</f>
        <v>P</v>
      </c>
      <c r="H12" s="92" t="str">
        <f>+'Vnos BS'!L12</f>
        <v>P</v>
      </c>
      <c r="I12" s="92" t="str">
        <f>+'Vnos BS'!M12</f>
        <v>P</v>
      </c>
      <c r="J12" s="92" t="str">
        <f>+'Vnos BS'!N12</f>
        <v>P</v>
      </c>
      <c r="K12" s="92" t="str">
        <f>+'Vnos BS'!O12</f>
        <v>P</v>
      </c>
      <c r="L12" s="92" t="str">
        <f>+'Vnos BS'!P12</f>
        <v>P</v>
      </c>
      <c r="M12" s="92" t="str">
        <f>+'Vnos BS'!Q12</f>
        <v>P</v>
      </c>
      <c r="N12" s="92" t="str">
        <f>+'Vnos BS'!R12</f>
        <v>P</v>
      </c>
      <c r="O12" s="92" t="str">
        <f>+'Vnos BS'!S12</f>
        <v>P</v>
      </c>
      <c r="P12" s="92" t="str">
        <f>+'Vnos BS'!T12</f>
        <v>P</v>
      </c>
      <c r="Q12" s="92" t="str">
        <f>+'Vnos BS'!U12</f>
        <v>P</v>
      </c>
      <c r="R12" s="92" t="str">
        <f>+'Vnos BS'!V12</f>
        <v>P</v>
      </c>
      <c r="S12" s="92" t="str">
        <f>+'Vnos BS'!W12</f>
        <v>P</v>
      </c>
      <c r="T12" s="92" t="str">
        <f>+'Vnos BS'!X12</f>
        <v>P</v>
      </c>
      <c r="U12" s="92" t="str">
        <f>+'Vnos BS'!Y12</f>
        <v>P</v>
      </c>
      <c r="V12" s="92" t="str">
        <f>+'Vnos BS'!Z12</f>
        <v>P</v>
      </c>
      <c r="W12" s="92" t="str">
        <f>+'Vnos BS'!AA12</f>
        <v>P</v>
      </c>
      <c r="X12" s="92" t="str">
        <f>+'Vnos BS'!AB12</f>
        <v>P</v>
      </c>
      <c r="Y12" s="92" t="str">
        <f>+'Vnos BS'!AC12</f>
        <v>P</v>
      </c>
      <c r="Z12" s="92" t="str">
        <f>+'Vnos BS'!AD12</f>
        <v>P</v>
      </c>
      <c r="AA12" s="92" t="str">
        <f>+'Vnos BS'!AE12</f>
        <v>P</v>
      </c>
      <c r="AB12" s="92" t="str">
        <f>+'Vnos BS'!AF12</f>
        <v>P</v>
      </c>
      <c r="AC12" s="92" t="str">
        <f>+'Vnos BS'!AG12</f>
        <v>P</v>
      </c>
    </row>
    <row r="13" spans="1:29" ht="15" customHeight="1" thickBot="1" x14ac:dyDescent="0.25">
      <c r="A13" s="18"/>
      <c r="B13" s="19" t="s">
        <v>215</v>
      </c>
      <c r="C13" s="16">
        <f>'Vnos BS'!G13</f>
        <v>2018</v>
      </c>
      <c r="D13" s="16">
        <f>'Vnos BS'!H13</f>
        <v>2019</v>
      </c>
      <c r="E13" s="16">
        <f>'Vnos BS'!I13</f>
        <v>2020</v>
      </c>
      <c r="F13" s="16">
        <f>'Vnos BS'!J13</f>
        <v>2021</v>
      </c>
      <c r="G13" s="16">
        <f>'Vnos BS'!K13</f>
        <v>2022</v>
      </c>
      <c r="H13" s="16">
        <f>'Vnos BS'!L13</f>
        <v>2023</v>
      </c>
      <c r="I13" s="16">
        <f>'Vnos BS'!M13</f>
        <v>2024</v>
      </c>
      <c r="J13" s="16">
        <f>'Vnos BS'!N13</f>
        <v>2025</v>
      </c>
      <c r="K13" s="16">
        <f>'Vnos BS'!O13</f>
        <v>2026</v>
      </c>
      <c r="L13" s="16">
        <f>'Vnos BS'!P13</f>
        <v>2027</v>
      </c>
      <c r="M13" s="16">
        <f>'Vnos BS'!Q13</f>
        <v>2028</v>
      </c>
      <c r="N13" s="16">
        <f>'Vnos BS'!R13</f>
        <v>2029</v>
      </c>
      <c r="O13" s="16">
        <f>'Vnos BS'!S13</f>
        <v>2030</v>
      </c>
      <c r="P13" s="16">
        <f>'Vnos BS'!T13</f>
        <v>2031</v>
      </c>
      <c r="Q13" s="16">
        <f>'Vnos BS'!U13</f>
        <v>2032</v>
      </c>
      <c r="R13" s="16">
        <f>'Vnos BS'!V13</f>
        <v>2033</v>
      </c>
      <c r="S13" s="16">
        <f>'Vnos BS'!W13</f>
        <v>2034</v>
      </c>
      <c r="T13" s="16">
        <f>'Vnos BS'!X13</f>
        <v>2035</v>
      </c>
      <c r="U13" s="16">
        <f>'Vnos BS'!Y13</f>
        <v>2036</v>
      </c>
      <c r="V13" s="16">
        <f>'Vnos BS'!Z13</f>
        <v>2037</v>
      </c>
      <c r="W13" s="16">
        <f>'Vnos BS'!AA13</f>
        <v>2038</v>
      </c>
      <c r="X13" s="16">
        <f>'Vnos BS'!AB13</f>
        <v>2039</v>
      </c>
      <c r="Y13" s="16">
        <f>'Vnos BS'!AC13</f>
        <v>2040</v>
      </c>
      <c r="Z13" s="16">
        <f>'Vnos BS'!AD13</f>
        <v>2041</v>
      </c>
      <c r="AA13" s="16">
        <f>'Vnos BS'!AE13</f>
        <v>2042</v>
      </c>
      <c r="AB13" s="16">
        <f>'Vnos BS'!AF13</f>
        <v>2043</v>
      </c>
      <c r="AC13" s="16">
        <f>'Vnos BS'!AG13</f>
        <v>2044</v>
      </c>
    </row>
    <row r="14" spans="1:29" s="77" customFormat="1" ht="15" customHeight="1" x14ac:dyDescent="0.2">
      <c r="A14" s="93" t="s">
        <v>344</v>
      </c>
      <c r="B14" s="94" t="s">
        <v>345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5" customHeight="1" x14ac:dyDescent="0.2">
      <c r="A15" s="28">
        <v>1</v>
      </c>
      <c r="B15" s="29" t="s">
        <v>319</v>
      </c>
      <c r="C15" s="104">
        <f>+'Vnos IPI'!G86-'Vnos IPI'!G87</f>
        <v>0</v>
      </c>
      <c r="D15" s="104">
        <f>+'Vnos IPI'!H86-'Vnos IPI'!H87</f>
        <v>0</v>
      </c>
      <c r="E15" s="104">
        <f>+'Vnos IPI'!I86-'Vnos IPI'!I87</f>
        <v>0</v>
      </c>
      <c r="F15" s="104">
        <f>+'Vnos IPI'!J86-'Vnos IPI'!J87</f>
        <v>0</v>
      </c>
      <c r="G15" s="104">
        <f>+'Vnos IPI'!K86-'Vnos IPI'!K87</f>
        <v>0</v>
      </c>
      <c r="H15" s="104">
        <f>+'Vnos IPI'!L86-'Vnos IPI'!L87</f>
        <v>0</v>
      </c>
      <c r="I15" s="104">
        <f>+'Vnos IPI'!M86-'Vnos IPI'!M87</f>
        <v>0</v>
      </c>
      <c r="J15" s="104">
        <f>+'Vnos IPI'!N86-'Vnos IPI'!N87</f>
        <v>0</v>
      </c>
      <c r="K15" s="104">
        <f>+'Vnos IPI'!O86-'Vnos IPI'!O87</f>
        <v>0</v>
      </c>
      <c r="L15" s="104">
        <f>+'Vnos IPI'!P86-'Vnos IPI'!P87</f>
        <v>0</v>
      </c>
      <c r="M15" s="104">
        <f>+'Vnos IPI'!Q86-'Vnos IPI'!Q87</f>
        <v>0</v>
      </c>
      <c r="N15" s="104">
        <f>+'Vnos IPI'!R86-'Vnos IPI'!R87</f>
        <v>0</v>
      </c>
      <c r="O15" s="104">
        <f>+'Vnos IPI'!S86-'Vnos IPI'!S87</f>
        <v>0</v>
      </c>
      <c r="P15" s="104">
        <f>+'Vnos IPI'!T86-'Vnos IPI'!T87</f>
        <v>0</v>
      </c>
      <c r="Q15" s="104">
        <f>+'Vnos IPI'!U86-'Vnos IPI'!U87</f>
        <v>0</v>
      </c>
      <c r="R15" s="104">
        <f>+'Vnos IPI'!V86-'Vnos IPI'!V87</f>
        <v>0</v>
      </c>
      <c r="S15" s="104">
        <f>+'Vnos IPI'!W86-'Vnos IPI'!W87</f>
        <v>0</v>
      </c>
      <c r="T15" s="104">
        <f>+'Vnos IPI'!X86-'Vnos IPI'!X87</f>
        <v>0</v>
      </c>
      <c r="U15" s="104">
        <f>+'Vnos IPI'!Y86-'Vnos IPI'!Y87</f>
        <v>0</v>
      </c>
      <c r="V15" s="104">
        <f>+'Vnos IPI'!Z86-'Vnos IPI'!Z87</f>
        <v>0</v>
      </c>
      <c r="W15" s="104">
        <f>+'Vnos IPI'!AA86-'Vnos IPI'!AA87</f>
        <v>0</v>
      </c>
      <c r="X15" s="104">
        <f>+'Vnos IPI'!AB86-'Vnos IPI'!AB87</f>
        <v>0</v>
      </c>
      <c r="Y15" s="104">
        <f>+'Vnos IPI'!AC86-'Vnos IPI'!AC87</f>
        <v>0</v>
      </c>
      <c r="Z15" s="104">
        <f>+'Vnos IPI'!AD86-'Vnos IPI'!AD87</f>
        <v>0</v>
      </c>
      <c r="AA15" s="104">
        <f>+'Vnos IPI'!AE86-'Vnos IPI'!AE87</f>
        <v>0</v>
      </c>
      <c r="AB15" s="104">
        <f>+'Vnos IPI'!AF86-'Vnos IPI'!AF87</f>
        <v>0</v>
      </c>
      <c r="AC15" s="104">
        <f>+'Vnos IPI'!AG86-'Vnos IPI'!AG87</f>
        <v>0</v>
      </c>
    </row>
    <row r="16" spans="1:29" ht="15" customHeight="1" x14ac:dyDescent="0.2">
      <c r="A16" s="28">
        <v>2</v>
      </c>
      <c r="B16" s="29" t="s">
        <v>320</v>
      </c>
      <c r="C16" s="104">
        <f>+'Vnos IPI'!G88+'Vnos IPI'!G89</f>
        <v>0</v>
      </c>
      <c r="D16" s="104">
        <f>+'Vnos IPI'!H88+'Vnos IPI'!H89</f>
        <v>0</v>
      </c>
      <c r="E16" s="104">
        <f>+'Vnos IPI'!I88+'Vnos IPI'!I89</f>
        <v>0</v>
      </c>
      <c r="F16" s="104">
        <f>+'Vnos IPI'!J88+'Vnos IPI'!J89</f>
        <v>0</v>
      </c>
      <c r="G16" s="104">
        <f>+'Vnos IPI'!K88+'Vnos IPI'!K89</f>
        <v>0</v>
      </c>
      <c r="H16" s="104">
        <f>+'Vnos IPI'!L88+'Vnos IPI'!L89</f>
        <v>0</v>
      </c>
      <c r="I16" s="104">
        <f>+'Vnos IPI'!M88+'Vnos IPI'!M89</f>
        <v>0</v>
      </c>
      <c r="J16" s="104">
        <f>+'Vnos IPI'!N88+'Vnos IPI'!N89</f>
        <v>0</v>
      </c>
      <c r="K16" s="104">
        <f>+'Vnos IPI'!O88+'Vnos IPI'!O89</f>
        <v>0</v>
      </c>
      <c r="L16" s="104">
        <f>+'Vnos IPI'!P88+'Vnos IPI'!P89</f>
        <v>0</v>
      </c>
      <c r="M16" s="104">
        <f>+'Vnos IPI'!Q88+'Vnos IPI'!Q89</f>
        <v>0</v>
      </c>
      <c r="N16" s="104">
        <f>+'Vnos IPI'!R88+'Vnos IPI'!R89</f>
        <v>0</v>
      </c>
      <c r="O16" s="104">
        <f>+'Vnos IPI'!S88+'Vnos IPI'!S89</f>
        <v>0</v>
      </c>
      <c r="P16" s="104">
        <f>+'Vnos IPI'!T88+'Vnos IPI'!T89</f>
        <v>0</v>
      </c>
      <c r="Q16" s="104">
        <f>+'Vnos IPI'!U88+'Vnos IPI'!U89</f>
        <v>0</v>
      </c>
      <c r="R16" s="104">
        <f>+'Vnos IPI'!V88+'Vnos IPI'!V89</f>
        <v>0</v>
      </c>
      <c r="S16" s="104">
        <f>+'Vnos IPI'!W88+'Vnos IPI'!W89</f>
        <v>0</v>
      </c>
      <c r="T16" s="104">
        <f>+'Vnos IPI'!X88+'Vnos IPI'!X89</f>
        <v>0</v>
      </c>
      <c r="U16" s="104">
        <f>+'Vnos IPI'!Y88+'Vnos IPI'!Y89</f>
        <v>0</v>
      </c>
      <c r="V16" s="104">
        <f>+'Vnos IPI'!Z88+'Vnos IPI'!Z89</f>
        <v>0</v>
      </c>
      <c r="W16" s="104">
        <f>+'Vnos IPI'!AA88+'Vnos IPI'!AA89</f>
        <v>0</v>
      </c>
      <c r="X16" s="104">
        <f>+'Vnos IPI'!AB88+'Vnos IPI'!AB89</f>
        <v>0</v>
      </c>
      <c r="Y16" s="104">
        <f>+'Vnos IPI'!AC88+'Vnos IPI'!AC89</f>
        <v>0</v>
      </c>
      <c r="Z16" s="104">
        <f>+'Vnos IPI'!AD88+'Vnos IPI'!AD89</f>
        <v>0</v>
      </c>
      <c r="AA16" s="104">
        <f>+'Vnos IPI'!AE88+'Vnos IPI'!AE89</f>
        <v>0</v>
      </c>
      <c r="AB16" s="104">
        <f>+'Vnos IPI'!AF88+'Vnos IPI'!AF89</f>
        <v>0</v>
      </c>
      <c r="AC16" s="104">
        <f>+'Vnos IPI'!AG88+'Vnos IPI'!AG89</f>
        <v>0</v>
      </c>
    </row>
    <row r="17" spans="1:29" ht="15" customHeight="1" x14ac:dyDescent="0.2">
      <c r="A17" s="28">
        <v>3</v>
      </c>
      <c r="B17" s="29" t="s">
        <v>321</v>
      </c>
      <c r="C17" s="104">
        <f>+'Vnos IPI'!G49</f>
        <v>0</v>
      </c>
      <c r="D17" s="104">
        <f>+'Vnos IPI'!H49</f>
        <v>0</v>
      </c>
      <c r="E17" s="104">
        <f>+'Vnos IPI'!I49</f>
        <v>0</v>
      </c>
      <c r="F17" s="104">
        <f>+'Vnos IPI'!J49</f>
        <v>0</v>
      </c>
      <c r="G17" s="104">
        <f>+'Vnos IPI'!K49</f>
        <v>0</v>
      </c>
      <c r="H17" s="104">
        <f>+'Vnos IPI'!L49</f>
        <v>0</v>
      </c>
      <c r="I17" s="104">
        <f>+'Vnos IPI'!M49</f>
        <v>0</v>
      </c>
      <c r="J17" s="104">
        <f>+'Vnos IPI'!N49</f>
        <v>0</v>
      </c>
      <c r="K17" s="104">
        <f>+'Vnos IPI'!O49</f>
        <v>0</v>
      </c>
      <c r="L17" s="104">
        <f>+'Vnos IPI'!P49</f>
        <v>0</v>
      </c>
      <c r="M17" s="104">
        <f>+'Vnos IPI'!Q49</f>
        <v>0</v>
      </c>
      <c r="N17" s="104">
        <f>+'Vnos IPI'!R49</f>
        <v>0</v>
      </c>
      <c r="O17" s="104">
        <f>+'Vnos IPI'!S49</f>
        <v>0</v>
      </c>
      <c r="P17" s="104">
        <f>+'Vnos IPI'!T49</f>
        <v>0</v>
      </c>
      <c r="Q17" s="104">
        <f>+'Vnos IPI'!U49</f>
        <v>0</v>
      </c>
      <c r="R17" s="104">
        <f>+'Vnos IPI'!V49</f>
        <v>0</v>
      </c>
      <c r="S17" s="104">
        <f>+'Vnos IPI'!W49</f>
        <v>0</v>
      </c>
      <c r="T17" s="104">
        <f>+'Vnos IPI'!X49</f>
        <v>0</v>
      </c>
      <c r="U17" s="104">
        <f>+'Vnos IPI'!Y49</f>
        <v>0</v>
      </c>
      <c r="V17" s="104">
        <f>+'Vnos IPI'!Z49</f>
        <v>0</v>
      </c>
      <c r="W17" s="104">
        <f>+'Vnos IPI'!AA49</f>
        <v>0</v>
      </c>
      <c r="X17" s="104">
        <f>+'Vnos IPI'!AB49</f>
        <v>0</v>
      </c>
      <c r="Y17" s="104">
        <f>+'Vnos IPI'!AC49</f>
        <v>0</v>
      </c>
      <c r="Z17" s="104">
        <f>+'Vnos IPI'!AD49</f>
        <v>0</v>
      </c>
      <c r="AA17" s="104">
        <f>+'Vnos IPI'!AE49</f>
        <v>0</v>
      </c>
      <c r="AB17" s="104">
        <f>+'Vnos IPI'!AF49</f>
        <v>0</v>
      </c>
      <c r="AC17" s="104">
        <f>+'Vnos IPI'!AG49</f>
        <v>0</v>
      </c>
    </row>
    <row r="18" spans="1:29" ht="15" customHeight="1" x14ac:dyDescent="0.2">
      <c r="A18" s="28">
        <v>4</v>
      </c>
      <c r="B18" s="29" t="s">
        <v>322</v>
      </c>
      <c r="C18" s="104">
        <f>+'Vnos IPI'!G50+'Vnos IPI'!G51</f>
        <v>0</v>
      </c>
      <c r="D18" s="104">
        <f>+'Vnos IPI'!H50+'Vnos IPI'!H51</f>
        <v>0</v>
      </c>
      <c r="E18" s="104">
        <f>+'Vnos IPI'!I50+'Vnos IPI'!I51</f>
        <v>0</v>
      </c>
      <c r="F18" s="104">
        <f>+'Vnos IPI'!J50+'Vnos IPI'!J51</f>
        <v>0</v>
      </c>
      <c r="G18" s="104">
        <f>+'Vnos IPI'!K50+'Vnos IPI'!K51</f>
        <v>0</v>
      </c>
      <c r="H18" s="104">
        <f>+'Vnos IPI'!L50+'Vnos IPI'!L51</f>
        <v>0</v>
      </c>
      <c r="I18" s="104">
        <f>+'Vnos IPI'!M50+'Vnos IPI'!M51</f>
        <v>0</v>
      </c>
      <c r="J18" s="104">
        <f>+'Vnos IPI'!N50+'Vnos IPI'!N51</f>
        <v>0</v>
      </c>
      <c r="K18" s="104">
        <f>+'Vnos IPI'!O50+'Vnos IPI'!O51</f>
        <v>0</v>
      </c>
      <c r="L18" s="104">
        <f>+'Vnos IPI'!P50+'Vnos IPI'!P51</f>
        <v>0</v>
      </c>
      <c r="M18" s="104">
        <f>+'Vnos IPI'!Q50+'Vnos IPI'!Q51</f>
        <v>0</v>
      </c>
      <c r="N18" s="104">
        <f>+'Vnos IPI'!R50+'Vnos IPI'!R51</f>
        <v>0</v>
      </c>
      <c r="O18" s="104">
        <f>+'Vnos IPI'!S50+'Vnos IPI'!S51</f>
        <v>0</v>
      </c>
      <c r="P18" s="104">
        <f>+'Vnos IPI'!T50+'Vnos IPI'!T51</f>
        <v>0</v>
      </c>
      <c r="Q18" s="104">
        <f>+'Vnos IPI'!U50+'Vnos IPI'!U51</f>
        <v>0</v>
      </c>
      <c r="R18" s="104">
        <f>+'Vnos IPI'!V50+'Vnos IPI'!V51</f>
        <v>0</v>
      </c>
      <c r="S18" s="104">
        <f>+'Vnos IPI'!W50+'Vnos IPI'!W51</f>
        <v>0</v>
      </c>
      <c r="T18" s="104">
        <f>+'Vnos IPI'!X50+'Vnos IPI'!X51</f>
        <v>0</v>
      </c>
      <c r="U18" s="104">
        <f>+'Vnos IPI'!Y50+'Vnos IPI'!Y51</f>
        <v>0</v>
      </c>
      <c r="V18" s="104">
        <f>+'Vnos IPI'!Z50+'Vnos IPI'!Z51</f>
        <v>0</v>
      </c>
      <c r="W18" s="104">
        <f>+'Vnos IPI'!AA50+'Vnos IPI'!AA51</f>
        <v>0</v>
      </c>
      <c r="X18" s="104">
        <f>+'Vnos IPI'!AB50+'Vnos IPI'!AB51</f>
        <v>0</v>
      </c>
      <c r="Y18" s="104">
        <f>+'Vnos IPI'!AC50+'Vnos IPI'!AC51</f>
        <v>0</v>
      </c>
      <c r="Z18" s="104">
        <f>+'Vnos IPI'!AD50+'Vnos IPI'!AD51</f>
        <v>0</v>
      </c>
      <c r="AA18" s="104">
        <f>+'Vnos IPI'!AE50+'Vnos IPI'!AE51</f>
        <v>0</v>
      </c>
      <c r="AB18" s="104">
        <f>+'Vnos IPI'!AF50+'Vnos IPI'!AF51</f>
        <v>0</v>
      </c>
      <c r="AC18" s="104">
        <f>+'Vnos IPI'!AG50+'Vnos IPI'!AG51</f>
        <v>0</v>
      </c>
    </row>
    <row r="19" spans="1:29" s="77" customFormat="1" ht="15" customHeight="1" x14ac:dyDescent="0.2">
      <c r="A19" s="95">
        <v>5</v>
      </c>
      <c r="B19" s="25" t="s">
        <v>334</v>
      </c>
      <c r="C19" s="67">
        <f t="shared" ref="C19:Q19" si="0">+C15-C16+C17+C18</f>
        <v>0</v>
      </c>
      <c r="D19" s="67">
        <f t="shared" si="0"/>
        <v>0</v>
      </c>
      <c r="E19" s="67">
        <f t="shared" si="0"/>
        <v>0</v>
      </c>
      <c r="F19" s="67">
        <f t="shared" si="0"/>
        <v>0</v>
      </c>
      <c r="G19" s="67">
        <f t="shared" si="0"/>
        <v>0</v>
      </c>
      <c r="H19" s="67">
        <f t="shared" si="0"/>
        <v>0</v>
      </c>
      <c r="I19" s="67">
        <f t="shared" si="0"/>
        <v>0</v>
      </c>
      <c r="J19" s="67">
        <f t="shared" si="0"/>
        <v>0</v>
      </c>
      <c r="K19" s="67">
        <f t="shared" si="0"/>
        <v>0</v>
      </c>
      <c r="L19" s="67">
        <f t="shared" si="0"/>
        <v>0</v>
      </c>
      <c r="M19" s="67">
        <f t="shared" si="0"/>
        <v>0</v>
      </c>
      <c r="N19" s="67">
        <f t="shared" si="0"/>
        <v>0</v>
      </c>
      <c r="O19" s="67">
        <f t="shared" si="0"/>
        <v>0</v>
      </c>
      <c r="P19" s="67">
        <f t="shared" si="0"/>
        <v>0</v>
      </c>
      <c r="Q19" s="67">
        <f t="shared" si="0"/>
        <v>0</v>
      </c>
      <c r="R19" s="67">
        <f t="shared" ref="R19:AC19" si="1">+R15-R16+R17+R18</f>
        <v>0</v>
      </c>
      <c r="S19" s="67">
        <f t="shared" si="1"/>
        <v>0</v>
      </c>
      <c r="T19" s="67">
        <f t="shared" si="1"/>
        <v>0</v>
      </c>
      <c r="U19" s="67">
        <f t="shared" si="1"/>
        <v>0</v>
      </c>
      <c r="V19" s="67">
        <f t="shared" si="1"/>
        <v>0</v>
      </c>
      <c r="W19" s="67">
        <f t="shared" si="1"/>
        <v>0</v>
      </c>
      <c r="X19" s="67">
        <f t="shared" si="1"/>
        <v>0</v>
      </c>
      <c r="Y19" s="67">
        <f t="shared" si="1"/>
        <v>0</v>
      </c>
      <c r="Z19" s="67">
        <f t="shared" si="1"/>
        <v>0</v>
      </c>
      <c r="AA19" s="67">
        <f t="shared" si="1"/>
        <v>0</v>
      </c>
      <c r="AB19" s="67">
        <f t="shared" si="1"/>
        <v>0</v>
      </c>
      <c r="AC19" s="67">
        <f t="shared" si="1"/>
        <v>0</v>
      </c>
    </row>
    <row r="20" spans="1:29" ht="15" customHeight="1" x14ac:dyDescent="0.2">
      <c r="A20" s="28">
        <v>6</v>
      </c>
      <c r="B20" s="29" t="s">
        <v>335</v>
      </c>
      <c r="C20" s="104">
        <f>+'Vnos BS'!F40-'Vnos BS'!G40+'Vnos BS'!F61-'Vnos BS'!G61</f>
        <v>0</v>
      </c>
      <c r="D20" s="104">
        <f>+'Vnos BS'!G40-'Vnos BS'!H40+'Vnos BS'!G61-'Vnos BS'!H61</f>
        <v>0</v>
      </c>
      <c r="E20" s="104">
        <f>+'Vnos BS'!H40-'Vnos BS'!I40+'Vnos BS'!H61-'Vnos BS'!I61</f>
        <v>0</v>
      </c>
      <c r="F20" s="104">
        <f>+'Vnos BS'!I40-'Vnos BS'!J40+'Vnos BS'!I61-'Vnos BS'!J61</f>
        <v>0</v>
      </c>
      <c r="G20" s="104">
        <f>+'Vnos BS'!J40-'Vnos BS'!K40+'Vnos BS'!J61-'Vnos BS'!K61</f>
        <v>0</v>
      </c>
      <c r="H20" s="104">
        <f>+'Vnos BS'!K40-'Vnos BS'!L40+'Vnos BS'!K61-'Vnos BS'!L61</f>
        <v>0</v>
      </c>
      <c r="I20" s="104">
        <f>+'Vnos BS'!L40-'Vnos BS'!M40+'Vnos BS'!L61-'Vnos BS'!M61</f>
        <v>0</v>
      </c>
      <c r="J20" s="104">
        <f>+'Vnos BS'!M40-'Vnos BS'!N40+'Vnos BS'!M61-'Vnos BS'!N61</f>
        <v>0</v>
      </c>
      <c r="K20" s="104">
        <f>+'Vnos BS'!N40-'Vnos BS'!O40+'Vnos BS'!N61-'Vnos BS'!O61</f>
        <v>0</v>
      </c>
      <c r="L20" s="104">
        <f>+'Vnos BS'!O40-'Vnos BS'!P40+'Vnos BS'!O61-'Vnos BS'!P61</f>
        <v>0</v>
      </c>
      <c r="M20" s="104">
        <f>+'Vnos BS'!P40-'Vnos BS'!Q40+'Vnos BS'!P61-'Vnos BS'!Q61</f>
        <v>0</v>
      </c>
      <c r="N20" s="104">
        <f>+'Vnos BS'!Q40-'Vnos BS'!R40+'Vnos BS'!Q61-'Vnos BS'!R61</f>
        <v>0</v>
      </c>
      <c r="O20" s="104">
        <f>+'Vnos BS'!R40-'Vnos BS'!S40+'Vnos BS'!R61-'Vnos BS'!S61</f>
        <v>0</v>
      </c>
      <c r="P20" s="104">
        <f>+'Vnos BS'!S40-'Vnos BS'!T40+'Vnos BS'!S61-'Vnos BS'!T61</f>
        <v>0</v>
      </c>
      <c r="Q20" s="104">
        <f>+'Vnos BS'!T40-'Vnos BS'!U40+'Vnos BS'!T61-'Vnos BS'!U61</f>
        <v>0</v>
      </c>
      <c r="R20" s="104">
        <f>+'Vnos BS'!U40-'Vnos BS'!V40+'Vnos BS'!U61-'Vnos BS'!V61</f>
        <v>0</v>
      </c>
      <c r="S20" s="104">
        <f>+'Vnos BS'!V40-'Vnos BS'!W40+'Vnos BS'!V61-'Vnos BS'!W61</f>
        <v>0</v>
      </c>
      <c r="T20" s="104">
        <f>+'Vnos BS'!W40-'Vnos BS'!X40+'Vnos BS'!W61-'Vnos BS'!X61</f>
        <v>0</v>
      </c>
      <c r="U20" s="104">
        <f>+'Vnos BS'!X40-'Vnos BS'!Y40+'Vnos BS'!X61-'Vnos BS'!Y61</f>
        <v>0</v>
      </c>
      <c r="V20" s="104">
        <f>+'Vnos BS'!Y40-'Vnos BS'!Z40+'Vnos BS'!Y61-'Vnos BS'!Z61</f>
        <v>0</v>
      </c>
      <c r="W20" s="104">
        <f>+'Vnos BS'!Z40-'Vnos BS'!AA40+'Vnos BS'!Z61-'Vnos BS'!AA61</f>
        <v>0</v>
      </c>
      <c r="X20" s="104">
        <f>+'Vnos BS'!AA40-'Vnos BS'!AB40+'Vnos BS'!AA61-'Vnos BS'!AB61</f>
        <v>0</v>
      </c>
      <c r="Y20" s="104">
        <f>+'Vnos BS'!AB40-'Vnos BS'!AC40+'Vnos BS'!AB61-'Vnos BS'!AC61</f>
        <v>0</v>
      </c>
      <c r="Z20" s="104">
        <f>+'Vnos BS'!AC40-'Vnos BS'!AD40+'Vnos BS'!AC61-'Vnos BS'!AD61</f>
        <v>0</v>
      </c>
      <c r="AA20" s="104">
        <f>+'Vnos BS'!AD40-'Vnos BS'!AE40+'Vnos BS'!AD61-'Vnos BS'!AE61</f>
        <v>0</v>
      </c>
      <c r="AB20" s="104">
        <f>+'Vnos BS'!AE40-'Vnos BS'!AF40+'Vnos BS'!AE61-'Vnos BS'!AF61</f>
        <v>0</v>
      </c>
      <c r="AC20" s="104">
        <f>+'Vnos BS'!AF40-'Vnos BS'!AG40+'Vnos BS'!AF61-'Vnos BS'!AG61</f>
        <v>0</v>
      </c>
    </row>
    <row r="21" spans="1:29" ht="15" customHeight="1" x14ac:dyDescent="0.2">
      <c r="A21" s="28">
        <v>7</v>
      </c>
      <c r="B21" s="29" t="s">
        <v>336</v>
      </c>
      <c r="C21" s="104">
        <f>+'Vnos BS'!F66-'Vnos BS'!G66</f>
        <v>0</v>
      </c>
      <c r="D21" s="104">
        <f>+'Vnos BS'!G66-'Vnos BS'!H66</f>
        <v>0</v>
      </c>
      <c r="E21" s="104">
        <f>+'Vnos BS'!H66-'Vnos BS'!I66</f>
        <v>0</v>
      </c>
      <c r="F21" s="104">
        <f>+'Vnos BS'!I66-'Vnos BS'!J66</f>
        <v>0</v>
      </c>
      <c r="G21" s="104">
        <f>+'Vnos BS'!J66-'Vnos BS'!K66</f>
        <v>0</v>
      </c>
      <c r="H21" s="104">
        <f>+'Vnos BS'!K66-'Vnos BS'!L66</f>
        <v>0</v>
      </c>
      <c r="I21" s="104">
        <f>+'Vnos BS'!L66-'Vnos BS'!M66</f>
        <v>0</v>
      </c>
      <c r="J21" s="104">
        <f>+'Vnos BS'!M66-'Vnos BS'!N66</f>
        <v>0</v>
      </c>
      <c r="K21" s="104">
        <f>+'Vnos BS'!N66-'Vnos BS'!O66</f>
        <v>0</v>
      </c>
      <c r="L21" s="104">
        <f>+'Vnos BS'!O66-'Vnos BS'!P66</f>
        <v>0</v>
      </c>
      <c r="M21" s="104">
        <f>+'Vnos BS'!P66-'Vnos BS'!Q66</f>
        <v>0</v>
      </c>
      <c r="N21" s="104">
        <f>+'Vnos BS'!Q66-'Vnos BS'!R66</f>
        <v>0</v>
      </c>
      <c r="O21" s="104">
        <f>+'Vnos BS'!R66-'Vnos BS'!S66</f>
        <v>0</v>
      </c>
      <c r="P21" s="104">
        <f>+'Vnos BS'!S66-'Vnos BS'!T66</f>
        <v>0</v>
      </c>
      <c r="Q21" s="104">
        <f>+'Vnos BS'!T66-'Vnos BS'!U66</f>
        <v>0</v>
      </c>
      <c r="R21" s="104">
        <f>+'Vnos BS'!U66-'Vnos BS'!V66</f>
        <v>0</v>
      </c>
      <c r="S21" s="104">
        <f>+'Vnos BS'!V66-'Vnos BS'!W66</f>
        <v>0</v>
      </c>
      <c r="T21" s="104">
        <f>+'Vnos BS'!W66-'Vnos BS'!X66</f>
        <v>0</v>
      </c>
      <c r="U21" s="104">
        <f>+'Vnos BS'!X66-'Vnos BS'!Y66</f>
        <v>0</v>
      </c>
      <c r="V21" s="104">
        <f>+'Vnos BS'!Y66-'Vnos BS'!Z66</f>
        <v>0</v>
      </c>
      <c r="W21" s="104">
        <f>+'Vnos BS'!Z66-'Vnos BS'!AA66</f>
        <v>0</v>
      </c>
      <c r="X21" s="104">
        <f>+'Vnos BS'!AA66-'Vnos BS'!AB66</f>
        <v>0</v>
      </c>
      <c r="Y21" s="104">
        <f>+'Vnos BS'!AB66-'Vnos BS'!AC66</f>
        <v>0</v>
      </c>
      <c r="Z21" s="104">
        <f>+'Vnos BS'!AC66-'Vnos BS'!AD66</f>
        <v>0</v>
      </c>
      <c r="AA21" s="104">
        <f>+'Vnos BS'!AD66-'Vnos BS'!AE66</f>
        <v>0</v>
      </c>
      <c r="AB21" s="104">
        <f>+'Vnos BS'!AE66-'Vnos BS'!AF66</f>
        <v>0</v>
      </c>
      <c r="AC21" s="104">
        <f>+'Vnos BS'!AF66-'Vnos BS'!AG66</f>
        <v>0</v>
      </c>
    </row>
    <row r="22" spans="1:29" ht="15" customHeight="1" x14ac:dyDescent="0.2">
      <c r="A22" s="28">
        <v>8</v>
      </c>
      <c r="B22" s="29" t="s">
        <v>337</v>
      </c>
      <c r="C22" s="104">
        <f>+'Vnos BS'!F46-'Vnos BS'!G46</f>
        <v>0</v>
      </c>
      <c r="D22" s="104">
        <f>+'Vnos BS'!G46-'Vnos BS'!H46</f>
        <v>0</v>
      </c>
      <c r="E22" s="104">
        <f>+'Vnos BS'!H46-'Vnos BS'!I46</f>
        <v>0</v>
      </c>
      <c r="F22" s="104">
        <f>+'Vnos BS'!I46-'Vnos BS'!J46</f>
        <v>0</v>
      </c>
      <c r="G22" s="104">
        <f>+'Vnos BS'!J46-'Vnos BS'!K46</f>
        <v>0</v>
      </c>
      <c r="H22" s="104">
        <f>+'Vnos BS'!K46-'Vnos BS'!L46</f>
        <v>0</v>
      </c>
      <c r="I22" s="104">
        <f>+'Vnos BS'!L46-'Vnos BS'!M46</f>
        <v>0</v>
      </c>
      <c r="J22" s="104">
        <f>+'Vnos BS'!M46-'Vnos BS'!N46</f>
        <v>0</v>
      </c>
      <c r="K22" s="104">
        <f>+'Vnos BS'!N46-'Vnos BS'!O46</f>
        <v>0</v>
      </c>
      <c r="L22" s="104">
        <f>+'Vnos BS'!O46-'Vnos BS'!P46</f>
        <v>0</v>
      </c>
      <c r="M22" s="104">
        <f>+'Vnos BS'!P46-'Vnos BS'!Q46</f>
        <v>0</v>
      </c>
      <c r="N22" s="104">
        <f>+'Vnos BS'!Q46-'Vnos BS'!R46</f>
        <v>0</v>
      </c>
      <c r="O22" s="104">
        <f>+'Vnos BS'!R46-'Vnos BS'!S46</f>
        <v>0</v>
      </c>
      <c r="P22" s="104">
        <f>+'Vnos BS'!S46-'Vnos BS'!T46</f>
        <v>0</v>
      </c>
      <c r="Q22" s="104">
        <f>+'Vnos BS'!T46-'Vnos BS'!U46</f>
        <v>0</v>
      </c>
      <c r="R22" s="104">
        <f>+'Vnos BS'!U46-'Vnos BS'!V46</f>
        <v>0</v>
      </c>
      <c r="S22" s="104">
        <f>+'Vnos BS'!V46-'Vnos BS'!W46</f>
        <v>0</v>
      </c>
      <c r="T22" s="104">
        <f>+'Vnos BS'!W46-'Vnos BS'!X46</f>
        <v>0</v>
      </c>
      <c r="U22" s="104">
        <f>+'Vnos BS'!X46-'Vnos BS'!Y46</f>
        <v>0</v>
      </c>
      <c r="V22" s="104">
        <f>+'Vnos BS'!Y46-'Vnos BS'!Z46</f>
        <v>0</v>
      </c>
      <c r="W22" s="104">
        <f>+'Vnos BS'!Z46-'Vnos BS'!AA46</f>
        <v>0</v>
      </c>
      <c r="X22" s="104">
        <f>+'Vnos BS'!AA46-'Vnos BS'!AB46</f>
        <v>0</v>
      </c>
      <c r="Y22" s="104">
        <f>+'Vnos BS'!AB46-'Vnos BS'!AC46</f>
        <v>0</v>
      </c>
      <c r="Z22" s="104">
        <f>+'Vnos BS'!AC46-'Vnos BS'!AD46</f>
        <v>0</v>
      </c>
      <c r="AA22" s="104">
        <f>+'Vnos BS'!AD46-'Vnos BS'!AE46</f>
        <v>0</v>
      </c>
      <c r="AB22" s="104">
        <f>+'Vnos BS'!AE46-'Vnos BS'!AF46</f>
        <v>0</v>
      </c>
      <c r="AC22" s="104">
        <f>+'Vnos BS'!AF46-'Vnos BS'!AG46</f>
        <v>0</v>
      </c>
    </row>
    <row r="23" spans="1:29" ht="15" customHeight="1" x14ac:dyDescent="0.2">
      <c r="A23" s="28">
        <v>9</v>
      </c>
      <c r="B23" s="29" t="s">
        <v>338</v>
      </c>
      <c r="C23" s="104">
        <f>+'Vnos BS'!F47-'Vnos BS'!G47</f>
        <v>0</v>
      </c>
      <c r="D23" s="104">
        <f>+'Vnos BS'!G47-'Vnos BS'!H47</f>
        <v>0</v>
      </c>
      <c r="E23" s="104">
        <f>+'Vnos BS'!H47-'Vnos BS'!I47</f>
        <v>0</v>
      </c>
      <c r="F23" s="104">
        <f>+'Vnos BS'!I47-'Vnos BS'!J47</f>
        <v>0</v>
      </c>
      <c r="G23" s="104">
        <f>+'Vnos BS'!J47-'Vnos BS'!K47</f>
        <v>0</v>
      </c>
      <c r="H23" s="104">
        <f>+'Vnos BS'!K47-'Vnos BS'!L47</f>
        <v>0</v>
      </c>
      <c r="I23" s="104">
        <f>+'Vnos BS'!L47-'Vnos BS'!M47</f>
        <v>0</v>
      </c>
      <c r="J23" s="104">
        <f>+'Vnos BS'!M47-'Vnos BS'!N47</f>
        <v>0</v>
      </c>
      <c r="K23" s="104">
        <f>+'Vnos BS'!N47-'Vnos BS'!O47</f>
        <v>0</v>
      </c>
      <c r="L23" s="104">
        <f>+'Vnos BS'!O47-'Vnos BS'!P47</f>
        <v>0</v>
      </c>
      <c r="M23" s="104">
        <f>+'Vnos BS'!P47-'Vnos BS'!Q47</f>
        <v>0</v>
      </c>
      <c r="N23" s="104">
        <f>+'Vnos BS'!Q47-'Vnos BS'!R47</f>
        <v>0</v>
      </c>
      <c r="O23" s="104">
        <f>+'Vnos BS'!R47-'Vnos BS'!S47</f>
        <v>0</v>
      </c>
      <c r="P23" s="104">
        <f>+'Vnos BS'!S47-'Vnos BS'!T47</f>
        <v>0</v>
      </c>
      <c r="Q23" s="104">
        <f>+'Vnos BS'!T47-'Vnos BS'!U47</f>
        <v>0</v>
      </c>
      <c r="R23" s="104">
        <f>+'Vnos BS'!U47-'Vnos BS'!V47</f>
        <v>0</v>
      </c>
      <c r="S23" s="104">
        <f>+'Vnos BS'!V47-'Vnos BS'!W47</f>
        <v>0</v>
      </c>
      <c r="T23" s="104">
        <f>+'Vnos BS'!W47-'Vnos BS'!X47</f>
        <v>0</v>
      </c>
      <c r="U23" s="104">
        <f>+'Vnos BS'!X47-'Vnos BS'!Y47</f>
        <v>0</v>
      </c>
      <c r="V23" s="104">
        <f>+'Vnos BS'!Y47-'Vnos BS'!Z47</f>
        <v>0</v>
      </c>
      <c r="W23" s="104">
        <f>+'Vnos BS'!Z47-'Vnos BS'!AA47</f>
        <v>0</v>
      </c>
      <c r="X23" s="104">
        <f>+'Vnos BS'!AA47-'Vnos BS'!AB47</f>
        <v>0</v>
      </c>
      <c r="Y23" s="104">
        <f>+'Vnos BS'!AB47-'Vnos BS'!AC47</f>
        <v>0</v>
      </c>
      <c r="Z23" s="104">
        <f>+'Vnos BS'!AC47-'Vnos BS'!AD47</f>
        <v>0</v>
      </c>
      <c r="AA23" s="104">
        <f>+'Vnos BS'!AD47-'Vnos BS'!AE47</f>
        <v>0</v>
      </c>
      <c r="AB23" s="104">
        <f>+'Vnos BS'!AE47-'Vnos BS'!AF47</f>
        <v>0</v>
      </c>
      <c r="AC23" s="104">
        <f>+'Vnos BS'!AF47-'Vnos BS'!AG47</f>
        <v>0</v>
      </c>
    </row>
    <row r="24" spans="1:29" ht="15" customHeight="1" x14ac:dyDescent="0.2">
      <c r="A24" s="28">
        <v>10</v>
      </c>
      <c r="B24" s="29" t="s">
        <v>339</v>
      </c>
      <c r="C24" s="104">
        <f>+'Vnos BS'!F44-'Vnos BS'!G44</f>
        <v>0</v>
      </c>
      <c r="D24" s="104">
        <f>+'Vnos BS'!G44-'Vnos BS'!H44</f>
        <v>0</v>
      </c>
      <c r="E24" s="104">
        <f>+'Vnos BS'!H44-'Vnos BS'!I44</f>
        <v>0</v>
      </c>
      <c r="F24" s="104">
        <f>+'Vnos BS'!I44-'Vnos BS'!J44</f>
        <v>0</v>
      </c>
      <c r="G24" s="104">
        <f>+'Vnos BS'!J44-'Vnos BS'!K44</f>
        <v>0</v>
      </c>
      <c r="H24" s="104">
        <f>+'Vnos BS'!K44-'Vnos BS'!L44</f>
        <v>0</v>
      </c>
      <c r="I24" s="104">
        <f>+'Vnos BS'!L44-'Vnos BS'!M44</f>
        <v>0</v>
      </c>
      <c r="J24" s="104">
        <f>+'Vnos BS'!M44-'Vnos BS'!N44</f>
        <v>0</v>
      </c>
      <c r="K24" s="104">
        <f>+'Vnos BS'!N44-'Vnos BS'!O44</f>
        <v>0</v>
      </c>
      <c r="L24" s="104">
        <f>+'Vnos BS'!O44-'Vnos BS'!P44</f>
        <v>0</v>
      </c>
      <c r="M24" s="104">
        <f>+'Vnos BS'!P44-'Vnos BS'!Q44</f>
        <v>0</v>
      </c>
      <c r="N24" s="104">
        <f>+'Vnos BS'!Q44-'Vnos BS'!R44</f>
        <v>0</v>
      </c>
      <c r="O24" s="104">
        <f>+'Vnos BS'!R44-'Vnos BS'!S44</f>
        <v>0</v>
      </c>
      <c r="P24" s="104">
        <f>+'Vnos BS'!S44-'Vnos BS'!T44</f>
        <v>0</v>
      </c>
      <c r="Q24" s="104">
        <f>+'Vnos BS'!T44-'Vnos BS'!U44</f>
        <v>0</v>
      </c>
      <c r="R24" s="104">
        <f>+'Vnos BS'!U44-'Vnos BS'!V44</f>
        <v>0</v>
      </c>
      <c r="S24" s="104">
        <f>+'Vnos BS'!V44-'Vnos BS'!W44</f>
        <v>0</v>
      </c>
      <c r="T24" s="104">
        <f>+'Vnos BS'!W44-'Vnos BS'!X44</f>
        <v>0</v>
      </c>
      <c r="U24" s="104">
        <f>+'Vnos BS'!X44-'Vnos BS'!Y44</f>
        <v>0</v>
      </c>
      <c r="V24" s="104">
        <f>+'Vnos BS'!Y44-'Vnos BS'!Z44</f>
        <v>0</v>
      </c>
      <c r="W24" s="104">
        <f>+'Vnos BS'!Z44-'Vnos BS'!AA44</f>
        <v>0</v>
      </c>
      <c r="X24" s="104">
        <f>+'Vnos BS'!AA44-'Vnos BS'!AB44</f>
        <v>0</v>
      </c>
      <c r="Y24" s="104">
        <f>+'Vnos BS'!AB44-'Vnos BS'!AC44</f>
        <v>0</v>
      </c>
      <c r="Z24" s="104">
        <f>+'Vnos BS'!AC44-'Vnos BS'!AD44</f>
        <v>0</v>
      </c>
      <c r="AA24" s="104">
        <f>+'Vnos BS'!AD44-'Vnos BS'!AE44</f>
        <v>0</v>
      </c>
      <c r="AB24" s="104">
        <f>+'Vnos BS'!AE44-'Vnos BS'!AF44</f>
        <v>0</v>
      </c>
      <c r="AC24" s="104">
        <f>+'Vnos BS'!AF44-'Vnos BS'!AG44</f>
        <v>0</v>
      </c>
    </row>
    <row r="25" spans="1:29" ht="15" customHeight="1" x14ac:dyDescent="0.2">
      <c r="A25" s="28">
        <v>11</v>
      </c>
      <c r="B25" s="29" t="s">
        <v>340</v>
      </c>
      <c r="C25" s="104">
        <f>+'Vnos BS'!G100-'Vnos BS'!F100</f>
        <v>0</v>
      </c>
      <c r="D25" s="104">
        <f>+'Vnos BS'!H100-'Vnos BS'!G100</f>
        <v>0</v>
      </c>
      <c r="E25" s="104">
        <f>+'Vnos BS'!I100-'Vnos BS'!H100</f>
        <v>0</v>
      </c>
      <c r="F25" s="104">
        <f>+'Vnos BS'!J100-'Vnos BS'!I100</f>
        <v>0</v>
      </c>
      <c r="G25" s="104">
        <f>+'Vnos BS'!K100-'Vnos BS'!J100</f>
        <v>0</v>
      </c>
      <c r="H25" s="104">
        <f>+'Vnos BS'!L100-'Vnos BS'!K100</f>
        <v>0</v>
      </c>
      <c r="I25" s="104">
        <f>+'Vnos BS'!M100-'Vnos BS'!L100</f>
        <v>0</v>
      </c>
      <c r="J25" s="104">
        <f>+'Vnos BS'!N100-'Vnos BS'!M100</f>
        <v>0</v>
      </c>
      <c r="K25" s="104">
        <f>+'Vnos BS'!O100-'Vnos BS'!N100</f>
        <v>0</v>
      </c>
      <c r="L25" s="104">
        <f>+'Vnos BS'!P100-'Vnos BS'!O100</f>
        <v>0</v>
      </c>
      <c r="M25" s="104">
        <f>+'Vnos BS'!Q100-'Vnos BS'!P100</f>
        <v>0</v>
      </c>
      <c r="N25" s="104">
        <f>+'Vnos BS'!R100-'Vnos BS'!Q100</f>
        <v>0</v>
      </c>
      <c r="O25" s="104">
        <f>+'Vnos BS'!S100-'Vnos BS'!R100</f>
        <v>0</v>
      </c>
      <c r="P25" s="104">
        <f>+'Vnos BS'!T100-'Vnos BS'!S100</f>
        <v>0</v>
      </c>
      <c r="Q25" s="104">
        <f>+'Vnos BS'!U100-'Vnos BS'!T100</f>
        <v>0</v>
      </c>
      <c r="R25" s="104">
        <f>+'Vnos BS'!V100-'Vnos BS'!U100</f>
        <v>0</v>
      </c>
      <c r="S25" s="104">
        <f>+'Vnos BS'!W100-'Vnos BS'!V100</f>
        <v>0</v>
      </c>
      <c r="T25" s="104">
        <f>+'Vnos BS'!X100-'Vnos BS'!W100</f>
        <v>0</v>
      </c>
      <c r="U25" s="104">
        <f>+'Vnos BS'!Y100-'Vnos BS'!X100</f>
        <v>0</v>
      </c>
      <c r="V25" s="104">
        <f>+'Vnos BS'!Z100-'Vnos BS'!Y100</f>
        <v>0</v>
      </c>
      <c r="W25" s="104">
        <f>+'Vnos BS'!AA100-'Vnos BS'!Z100</f>
        <v>0</v>
      </c>
      <c r="X25" s="104">
        <f>+'Vnos BS'!AB100-'Vnos BS'!AA100</f>
        <v>0</v>
      </c>
      <c r="Y25" s="104">
        <f>+'Vnos BS'!AC100-'Vnos BS'!AB100</f>
        <v>0</v>
      </c>
      <c r="Z25" s="104">
        <f>+'Vnos BS'!AD100-'Vnos BS'!AC100</f>
        <v>0</v>
      </c>
      <c r="AA25" s="104">
        <f>+'Vnos BS'!AE100-'Vnos BS'!AD100</f>
        <v>0</v>
      </c>
      <c r="AB25" s="104">
        <f>+'Vnos BS'!AF100-'Vnos BS'!AE100</f>
        <v>0</v>
      </c>
      <c r="AC25" s="104">
        <f>+'Vnos BS'!AG100-'Vnos BS'!AF100</f>
        <v>0</v>
      </c>
    </row>
    <row r="26" spans="1:29" ht="15" customHeight="1" x14ac:dyDescent="0.2">
      <c r="A26" s="28">
        <v>12</v>
      </c>
      <c r="B26" s="29" t="s">
        <v>341</v>
      </c>
      <c r="C26" s="104">
        <f>+'Vnos BS'!G96-'Vnos BS'!F96+'Vnos BS'!G107-'Vnos BS'!F107</f>
        <v>0</v>
      </c>
      <c r="D26" s="104">
        <f>+'Vnos BS'!H96-'Vnos BS'!G96+'Vnos BS'!H107-'Vnos BS'!G107</f>
        <v>0</v>
      </c>
      <c r="E26" s="104">
        <f>+'Vnos BS'!I96-'Vnos BS'!H96+'Vnos BS'!I107-'Vnos BS'!H107</f>
        <v>0</v>
      </c>
      <c r="F26" s="104">
        <f>+'Vnos BS'!J96-'Vnos BS'!I96+'Vnos BS'!J107-'Vnos BS'!I107</f>
        <v>0</v>
      </c>
      <c r="G26" s="104">
        <f>+'Vnos BS'!K96-'Vnos BS'!J96+'Vnos BS'!K107-'Vnos BS'!J107</f>
        <v>0</v>
      </c>
      <c r="H26" s="104">
        <f>+'Vnos BS'!L96-'Vnos BS'!K96+'Vnos BS'!L107-'Vnos BS'!K107</f>
        <v>0</v>
      </c>
      <c r="I26" s="104">
        <f>+'Vnos BS'!M96-'Vnos BS'!L96+'Vnos BS'!M107-'Vnos BS'!L107</f>
        <v>0</v>
      </c>
      <c r="J26" s="104">
        <f>+'Vnos BS'!N96-'Vnos BS'!M96+'Vnos BS'!N107-'Vnos BS'!M107</f>
        <v>0</v>
      </c>
      <c r="K26" s="104">
        <f>+'Vnos BS'!O96-'Vnos BS'!N96+'Vnos BS'!O107-'Vnos BS'!N107</f>
        <v>0</v>
      </c>
      <c r="L26" s="104">
        <f>+'Vnos BS'!P96-'Vnos BS'!O96+'Vnos BS'!P107-'Vnos BS'!O107</f>
        <v>0</v>
      </c>
      <c r="M26" s="104">
        <f>+'Vnos BS'!Q96-'Vnos BS'!P96+'Vnos BS'!Q107-'Vnos BS'!P107</f>
        <v>0</v>
      </c>
      <c r="N26" s="104">
        <f>+'Vnos BS'!R96-'Vnos BS'!Q96+'Vnos BS'!R107-'Vnos BS'!Q107</f>
        <v>0</v>
      </c>
      <c r="O26" s="104">
        <f>+'Vnos BS'!S96-'Vnos BS'!R96+'Vnos BS'!S107-'Vnos BS'!R107</f>
        <v>0</v>
      </c>
      <c r="P26" s="104">
        <f>+'Vnos BS'!T96-'Vnos BS'!S96+'Vnos BS'!T107-'Vnos BS'!S107</f>
        <v>0</v>
      </c>
      <c r="Q26" s="104">
        <f>+'Vnos BS'!U96-'Vnos BS'!T96+'Vnos BS'!U107-'Vnos BS'!T107</f>
        <v>0</v>
      </c>
      <c r="R26" s="104">
        <f>+'Vnos BS'!V96-'Vnos BS'!U96+'Vnos BS'!V107-'Vnos BS'!U107</f>
        <v>0</v>
      </c>
      <c r="S26" s="104">
        <f>+'Vnos BS'!W96-'Vnos BS'!V96+'Vnos BS'!W107-'Vnos BS'!V107</f>
        <v>0</v>
      </c>
      <c r="T26" s="104">
        <f>+'Vnos BS'!X96-'Vnos BS'!W96+'Vnos BS'!X107-'Vnos BS'!W107</f>
        <v>0</v>
      </c>
      <c r="U26" s="104">
        <f>+'Vnos BS'!Y96-'Vnos BS'!X96+'Vnos BS'!Y107-'Vnos BS'!X107</f>
        <v>0</v>
      </c>
      <c r="V26" s="104">
        <f>+'Vnos BS'!Z96-'Vnos BS'!Y96+'Vnos BS'!Z107-'Vnos BS'!Y107</f>
        <v>0</v>
      </c>
      <c r="W26" s="104">
        <f>+'Vnos BS'!AA96-'Vnos BS'!Z96+'Vnos BS'!AA107-'Vnos BS'!Z107</f>
        <v>0</v>
      </c>
      <c r="X26" s="104">
        <f>+'Vnos BS'!AB96-'Vnos BS'!AA96+'Vnos BS'!AB107-'Vnos BS'!AA107</f>
        <v>0</v>
      </c>
      <c r="Y26" s="104">
        <f>+'Vnos BS'!AC96-'Vnos BS'!AB96+'Vnos BS'!AC107-'Vnos BS'!AB107</f>
        <v>0</v>
      </c>
      <c r="Z26" s="104">
        <f>+'Vnos BS'!AD96-'Vnos BS'!AC96+'Vnos BS'!AD107-'Vnos BS'!AC107</f>
        <v>0</v>
      </c>
      <c r="AA26" s="104">
        <f>+'Vnos BS'!AE96-'Vnos BS'!AD96+'Vnos BS'!AE107-'Vnos BS'!AD107</f>
        <v>0</v>
      </c>
      <c r="AB26" s="104">
        <f>+'Vnos BS'!AF96-'Vnos BS'!AE96+'Vnos BS'!AF107-'Vnos BS'!AE107</f>
        <v>0</v>
      </c>
      <c r="AC26" s="104">
        <f>+'Vnos BS'!AG96-'Vnos BS'!AF96+'Vnos BS'!AG107-'Vnos BS'!AF107</f>
        <v>0</v>
      </c>
    </row>
    <row r="27" spans="1:29" ht="15" customHeight="1" x14ac:dyDescent="0.2">
      <c r="A27" s="28">
        <v>13</v>
      </c>
      <c r="B27" s="29" t="s">
        <v>323</v>
      </c>
      <c r="C27" s="104">
        <f>0-'Vnos IPI'!G51</f>
        <v>0</v>
      </c>
      <c r="D27" s="104">
        <f>0-'Vnos IPI'!H51</f>
        <v>0</v>
      </c>
      <c r="E27" s="104">
        <f>0-'Vnos IPI'!I51</f>
        <v>0</v>
      </c>
      <c r="F27" s="104">
        <f>0-'Vnos IPI'!J51</f>
        <v>0</v>
      </c>
      <c r="G27" s="104">
        <f>0-'Vnos IPI'!K51</f>
        <v>0</v>
      </c>
      <c r="H27" s="104">
        <f>0-'Vnos IPI'!L51</f>
        <v>0</v>
      </c>
      <c r="I27" s="104">
        <f>0-'Vnos IPI'!M51</f>
        <v>0</v>
      </c>
      <c r="J27" s="104">
        <f>0-'Vnos IPI'!N51</f>
        <v>0</v>
      </c>
      <c r="K27" s="104">
        <f>0-'Vnos IPI'!O51</f>
        <v>0</v>
      </c>
      <c r="L27" s="104">
        <f>0-'Vnos IPI'!P51</f>
        <v>0</v>
      </c>
      <c r="M27" s="104">
        <f>0-'Vnos IPI'!Q51</f>
        <v>0</v>
      </c>
      <c r="N27" s="104">
        <f>0-'Vnos IPI'!R51</f>
        <v>0</v>
      </c>
      <c r="O27" s="104">
        <f>0-'Vnos IPI'!S51</f>
        <v>0</v>
      </c>
      <c r="P27" s="104">
        <f>0-'Vnos IPI'!T51</f>
        <v>0</v>
      </c>
      <c r="Q27" s="104">
        <f>0-'Vnos IPI'!U51</f>
        <v>0</v>
      </c>
      <c r="R27" s="104">
        <f>0-'Vnos IPI'!V51</f>
        <v>0</v>
      </c>
      <c r="S27" s="104">
        <f>0-'Vnos IPI'!W51</f>
        <v>0</v>
      </c>
      <c r="T27" s="104">
        <f>0-'Vnos IPI'!X51</f>
        <v>0</v>
      </c>
      <c r="U27" s="104">
        <f>0-'Vnos IPI'!Y51</f>
        <v>0</v>
      </c>
      <c r="V27" s="104">
        <f>0-'Vnos IPI'!Z51</f>
        <v>0</v>
      </c>
      <c r="W27" s="104">
        <f>0-'Vnos IPI'!AA51</f>
        <v>0</v>
      </c>
      <c r="X27" s="104">
        <f>0-'Vnos IPI'!AB51</f>
        <v>0</v>
      </c>
      <c r="Y27" s="104">
        <f>0-'Vnos IPI'!AC51</f>
        <v>0</v>
      </c>
      <c r="Z27" s="104">
        <f>0-'Vnos IPI'!AD51</f>
        <v>0</v>
      </c>
      <c r="AA27" s="104">
        <f>0-'Vnos IPI'!AE51</f>
        <v>0</v>
      </c>
      <c r="AB27" s="104">
        <f>0-'Vnos IPI'!AF51</f>
        <v>0</v>
      </c>
      <c r="AC27" s="104">
        <f>0-'Vnos IPI'!AG51</f>
        <v>0</v>
      </c>
    </row>
    <row r="28" spans="1:29" ht="15" customHeight="1" x14ac:dyDescent="0.2">
      <c r="A28" s="28">
        <v>14</v>
      </c>
      <c r="B28" s="29" t="s">
        <v>190</v>
      </c>
      <c r="C28" s="104">
        <f>+'Vnos BS'!G102-'Vnos BS'!F102</f>
        <v>0</v>
      </c>
      <c r="D28" s="104">
        <f>+'Vnos BS'!H102-'Vnos BS'!G102</f>
        <v>0</v>
      </c>
      <c r="E28" s="104">
        <f>+'Vnos BS'!I102-'Vnos BS'!H102</f>
        <v>0</v>
      </c>
      <c r="F28" s="104">
        <f>+'Vnos BS'!J102-'Vnos BS'!I102</f>
        <v>0</v>
      </c>
      <c r="G28" s="104">
        <f>+'Vnos BS'!K102-'Vnos BS'!J102</f>
        <v>0</v>
      </c>
      <c r="H28" s="104">
        <f>+'Vnos BS'!L102-'Vnos BS'!K102</f>
        <v>0</v>
      </c>
      <c r="I28" s="104">
        <f>+'Vnos BS'!M102-'Vnos BS'!L102</f>
        <v>0</v>
      </c>
      <c r="J28" s="104">
        <f>+'Vnos BS'!N102-'Vnos BS'!M102</f>
        <v>0</v>
      </c>
      <c r="K28" s="104">
        <f>+'Vnos BS'!O102-'Vnos BS'!N102</f>
        <v>0</v>
      </c>
      <c r="L28" s="104">
        <f>+'Vnos BS'!P102-'Vnos BS'!O102</f>
        <v>0</v>
      </c>
      <c r="M28" s="104">
        <f>+'Vnos BS'!Q102-'Vnos BS'!P102</f>
        <v>0</v>
      </c>
      <c r="N28" s="104">
        <f>+'Vnos BS'!R102-'Vnos BS'!Q102</f>
        <v>0</v>
      </c>
      <c r="O28" s="104">
        <f>+'Vnos BS'!S102-'Vnos BS'!R102</f>
        <v>0</v>
      </c>
      <c r="P28" s="104">
        <f>+'Vnos BS'!T102-'Vnos BS'!S102</f>
        <v>0</v>
      </c>
      <c r="Q28" s="104">
        <f>+'Vnos BS'!U102-'Vnos BS'!T102</f>
        <v>0</v>
      </c>
      <c r="R28" s="104">
        <f>+'Vnos BS'!V102-'Vnos BS'!U102</f>
        <v>0</v>
      </c>
      <c r="S28" s="104">
        <f>+'Vnos BS'!W102-'Vnos BS'!V102</f>
        <v>0</v>
      </c>
      <c r="T28" s="104">
        <f>+'Vnos BS'!X102-'Vnos BS'!W102</f>
        <v>0</v>
      </c>
      <c r="U28" s="104">
        <f>+'Vnos BS'!Y102-'Vnos BS'!X102</f>
        <v>0</v>
      </c>
      <c r="V28" s="104">
        <f>+'Vnos BS'!Z102-'Vnos BS'!Y102</f>
        <v>0</v>
      </c>
      <c r="W28" s="104">
        <f>+'Vnos BS'!AA102-'Vnos BS'!Z102</f>
        <v>0</v>
      </c>
      <c r="X28" s="104">
        <f>+'Vnos BS'!AB102-'Vnos BS'!AA102</f>
        <v>0</v>
      </c>
      <c r="Y28" s="104">
        <f>+'Vnos BS'!AC102-'Vnos BS'!AB102</f>
        <v>0</v>
      </c>
      <c r="Z28" s="104">
        <f>+'Vnos BS'!AD102-'Vnos BS'!AC102</f>
        <v>0</v>
      </c>
      <c r="AA28" s="104">
        <f>+'Vnos BS'!AE102-'Vnos BS'!AD102</f>
        <v>0</v>
      </c>
      <c r="AB28" s="104">
        <f>+'Vnos BS'!AF102-'Vnos BS'!AE102</f>
        <v>0</v>
      </c>
      <c r="AC28" s="104">
        <f>+'Vnos BS'!AG102-'Vnos BS'!AF102</f>
        <v>0</v>
      </c>
    </row>
    <row r="29" spans="1:29" ht="15" customHeight="1" x14ac:dyDescent="0.2">
      <c r="A29" s="28">
        <v>15</v>
      </c>
      <c r="B29" s="29" t="s">
        <v>342</v>
      </c>
      <c r="C29" s="104">
        <f>+'Vnos BS'!G111-'Vnos BS'!F111</f>
        <v>0</v>
      </c>
      <c r="D29" s="104">
        <f>+'Vnos BS'!H111-'Vnos BS'!G111</f>
        <v>0</v>
      </c>
      <c r="E29" s="104">
        <f>+'Vnos BS'!I111-'Vnos BS'!H111</f>
        <v>0</v>
      </c>
      <c r="F29" s="104">
        <f>+'Vnos BS'!J111-'Vnos BS'!I111</f>
        <v>0</v>
      </c>
      <c r="G29" s="104">
        <f>+'Vnos BS'!K111-'Vnos BS'!J111</f>
        <v>0</v>
      </c>
      <c r="H29" s="104">
        <f>+'Vnos BS'!L111-'Vnos BS'!K111</f>
        <v>0</v>
      </c>
      <c r="I29" s="104">
        <f>+'Vnos BS'!M111-'Vnos BS'!L111</f>
        <v>0</v>
      </c>
      <c r="J29" s="104">
        <f>+'Vnos BS'!N111-'Vnos BS'!M111</f>
        <v>0</v>
      </c>
      <c r="K29" s="104">
        <f>+'Vnos BS'!O111-'Vnos BS'!N111</f>
        <v>0</v>
      </c>
      <c r="L29" s="104">
        <f>+'Vnos BS'!P111-'Vnos BS'!O111</f>
        <v>0</v>
      </c>
      <c r="M29" s="104">
        <f>+'Vnos BS'!Q111-'Vnos BS'!P111</f>
        <v>0</v>
      </c>
      <c r="N29" s="104">
        <f>+'Vnos BS'!R111-'Vnos BS'!Q111</f>
        <v>0</v>
      </c>
      <c r="O29" s="104">
        <f>+'Vnos BS'!S111-'Vnos BS'!R111</f>
        <v>0</v>
      </c>
      <c r="P29" s="104">
        <f>+'Vnos BS'!T111-'Vnos BS'!S111</f>
        <v>0</v>
      </c>
      <c r="Q29" s="104">
        <f>+'Vnos BS'!U111-'Vnos BS'!T111</f>
        <v>0</v>
      </c>
      <c r="R29" s="104">
        <f>+'Vnos BS'!V111-'Vnos BS'!U111</f>
        <v>0</v>
      </c>
      <c r="S29" s="104">
        <f>+'Vnos BS'!W111-'Vnos BS'!V111</f>
        <v>0</v>
      </c>
      <c r="T29" s="104">
        <f>+'Vnos BS'!X111-'Vnos BS'!W111</f>
        <v>0</v>
      </c>
      <c r="U29" s="104">
        <f>+'Vnos BS'!Y111-'Vnos BS'!X111</f>
        <v>0</v>
      </c>
      <c r="V29" s="104">
        <f>+'Vnos BS'!Z111-'Vnos BS'!Y111</f>
        <v>0</v>
      </c>
      <c r="W29" s="104">
        <f>+'Vnos BS'!AA111-'Vnos BS'!Z111</f>
        <v>0</v>
      </c>
      <c r="X29" s="104">
        <f>+'Vnos BS'!AB111-'Vnos BS'!AA111</f>
        <v>0</v>
      </c>
      <c r="Y29" s="104">
        <f>+'Vnos BS'!AC111-'Vnos BS'!AB111</f>
        <v>0</v>
      </c>
      <c r="Z29" s="104">
        <f>+'Vnos BS'!AD111-'Vnos BS'!AC111</f>
        <v>0</v>
      </c>
      <c r="AA29" s="104">
        <f>+'Vnos BS'!AE111-'Vnos BS'!AD111</f>
        <v>0</v>
      </c>
      <c r="AB29" s="104">
        <f>+'Vnos BS'!AF111-'Vnos BS'!AE111</f>
        <v>0</v>
      </c>
      <c r="AC29" s="104">
        <f>+'Vnos BS'!AG111-'Vnos BS'!AF111</f>
        <v>0</v>
      </c>
    </row>
    <row r="30" spans="1:29" s="77" customFormat="1" ht="30" customHeight="1" x14ac:dyDescent="0.2">
      <c r="A30" s="96">
        <v>16</v>
      </c>
      <c r="B30" s="97" t="s">
        <v>343</v>
      </c>
      <c r="C30" s="59">
        <f t="shared" ref="C30:Q30" si="2">+C19+C20+C21+C22+C23+C24+C25+C26+C27+C28+C29</f>
        <v>0</v>
      </c>
      <c r="D30" s="59">
        <f t="shared" si="2"/>
        <v>0</v>
      </c>
      <c r="E30" s="59">
        <f>+E19+E20+E21+E22+E23+E24+E25+E26+E27+E28+E29</f>
        <v>0</v>
      </c>
      <c r="F30" s="59">
        <f t="shared" si="2"/>
        <v>0</v>
      </c>
      <c r="G30" s="59">
        <f t="shared" si="2"/>
        <v>0</v>
      </c>
      <c r="H30" s="59">
        <f t="shared" si="2"/>
        <v>0</v>
      </c>
      <c r="I30" s="59">
        <f t="shared" si="2"/>
        <v>0</v>
      </c>
      <c r="J30" s="59">
        <f t="shared" si="2"/>
        <v>0</v>
      </c>
      <c r="K30" s="59">
        <f t="shared" si="2"/>
        <v>0</v>
      </c>
      <c r="L30" s="59">
        <f t="shared" si="2"/>
        <v>0</v>
      </c>
      <c r="M30" s="59">
        <f t="shared" si="2"/>
        <v>0</v>
      </c>
      <c r="N30" s="59">
        <f t="shared" si="2"/>
        <v>0</v>
      </c>
      <c r="O30" s="59">
        <f t="shared" si="2"/>
        <v>0</v>
      </c>
      <c r="P30" s="59">
        <f t="shared" si="2"/>
        <v>0</v>
      </c>
      <c r="Q30" s="59">
        <f t="shared" si="2"/>
        <v>0</v>
      </c>
      <c r="R30" s="59">
        <f t="shared" ref="R30:AC30" si="3">+R19+R20+R21+R22+R23+R24+R25+R26+R27+R28+R29</f>
        <v>0</v>
      </c>
      <c r="S30" s="59">
        <f t="shared" si="3"/>
        <v>0</v>
      </c>
      <c r="T30" s="59">
        <f t="shared" si="3"/>
        <v>0</v>
      </c>
      <c r="U30" s="59">
        <f t="shared" si="3"/>
        <v>0</v>
      </c>
      <c r="V30" s="59">
        <f t="shared" si="3"/>
        <v>0</v>
      </c>
      <c r="W30" s="59">
        <f t="shared" si="3"/>
        <v>0</v>
      </c>
      <c r="X30" s="59">
        <f t="shared" si="3"/>
        <v>0</v>
      </c>
      <c r="Y30" s="59">
        <f t="shared" si="3"/>
        <v>0</v>
      </c>
      <c r="Z30" s="59">
        <f t="shared" si="3"/>
        <v>0</v>
      </c>
      <c r="AA30" s="59">
        <f t="shared" si="3"/>
        <v>0</v>
      </c>
      <c r="AB30" s="59">
        <f t="shared" si="3"/>
        <v>0</v>
      </c>
      <c r="AC30" s="59">
        <f t="shared" si="3"/>
        <v>0</v>
      </c>
    </row>
    <row r="31" spans="1:29" ht="15" customHeight="1" x14ac:dyDescent="0.2">
      <c r="A31" s="93" t="s">
        <v>346</v>
      </c>
      <c r="B31" s="94" t="s">
        <v>349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5" customHeight="1" x14ac:dyDescent="0.2">
      <c r="A32" s="28">
        <v>17</v>
      </c>
      <c r="B32" s="29" t="s">
        <v>324</v>
      </c>
      <c r="C32" s="104">
        <f>+'Vnos BS'!F16-'Vnos BS'!G16</f>
        <v>0</v>
      </c>
      <c r="D32" s="104">
        <f>+'Vnos BS'!G16-'Vnos BS'!H16</f>
        <v>0</v>
      </c>
      <c r="E32" s="104">
        <f>+'Vnos BS'!H16-'Vnos BS'!I16</f>
        <v>0</v>
      </c>
      <c r="F32" s="104">
        <f>+'Vnos BS'!I16-'Vnos BS'!J16</f>
        <v>0</v>
      </c>
      <c r="G32" s="104">
        <f>+'Vnos BS'!J16-'Vnos BS'!K16</f>
        <v>0</v>
      </c>
      <c r="H32" s="104">
        <f>+'Vnos BS'!K16-'Vnos BS'!L16</f>
        <v>0</v>
      </c>
      <c r="I32" s="104">
        <f>+'Vnos BS'!L16-'Vnos BS'!M16</f>
        <v>0</v>
      </c>
      <c r="J32" s="104">
        <f>+'Vnos BS'!M16-'Vnos BS'!N16</f>
        <v>0</v>
      </c>
      <c r="K32" s="104">
        <f>+'Vnos BS'!N16-'Vnos BS'!O16</f>
        <v>0</v>
      </c>
      <c r="L32" s="104">
        <f>+'Vnos BS'!O16-'Vnos BS'!P16</f>
        <v>0</v>
      </c>
      <c r="M32" s="104">
        <f>+'Vnos BS'!P16-'Vnos BS'!Q16</f>
        <v>0</v>
      </c>
      <c r="N32" s="104">
        <f>+'Vnos BS'!Q16-'Vnos BS'!R16</f>
        <v>0</v>
      </c>
      <c r="O32" s="104">
        <f>+'Vnos BS'!R16-'Vnos BS'!S16</f>
        <v>0</v>
      </c>
      <c r="P32" s="104">
        <f>+'Vnos BS'!S16-'Vnos BS'!T16</f>
        <v>0</v>
      </c>
      <c r="Q32" s="104">
        <f>+'Vnos BS'!T16-'Vnos BS'!U16</f>
        <v>0</v>
      </c>
      <c r="R32" s="104">
        <f>+'Vnos BS'!U16-'Vnos BS'!V16</f>
        <v>0</v>
      </c>
      <c r="S32" s="104">
        <f>+'Vnos BS'!V16-'Vnos BS'!W16</f>
        <v>0</v>
      </c>
      <c r="T32" s="104">
        <f>+'Vnos BS'!W16-'Vnos BS'!X16</f>
        <v>0</v>
      </c>
      <c r="U32" s="104">
        <f>+'Vnos BS'!X16-'Vnos BS'!Y16</f>
        <v>0</v>
      </c>
      <c r="V32" s="104">
        <f>+'Vnos BS'!Y16-'Vnos BS'!Z16</f>
        <v>0</v>
      </c>
      <c r="W32" s="104">
        <f>+'Vnos BS'!Z16-'Vnos BS'!AA16</f>
        <v>0</v>
      </c>
      <c r="X32" s="104">
        <f>+'Vnos BS'!AA16-'Vnos BS'!AB16</f>
        <v>0</v>
      </c>
      <c r="Y32" s="104">
        <f>+'Vnos BS'!AB16-'Vnos BS'!AC16</f>
        <v>0</v>
      </c>
      <c r="Z32" s="104">
        <f>+'Vnos BS'!AC16-'Vnos BS'!AD16</f>
        <v>0</v>
      </c>
      <c r="AA32" s="104">
        <f>+'Vnos BS'!AD16-'Vnos BS'!AE16</f>
        <v>0</v>
      </c>
      <c r="AB32" s="104">
        <f>+'Vnos BS'!AE16-'Vnos BS'!AF16</f>
        <v>0</v>
      </c>
      <c r="AC32" s="104">
        <f>+'Vnos BS'!AF16-'Vnos BS'!AG16</f>
        <v>0</v>
      </c>
    </row>
    <row r="33" spans="1:29" ht="15" customHeight="1" x14ac:dyDescent="0.2">
      <c r="A33" s="28">
        <v>18</v>
      </c>
      <c r="B33" s="29" t="s">
        <v>325</v>
      </c>
      <c r="C33" s="104">
        <f>+'Vnos BS'!F23-'Vnos BS'!G23-'Vnos IPI'!G49-'Vnos IPI'!G50</f>
        <v>0</v>
      </c>
      <c r="D33" s="104">
        <f>+'Vnos BS'!G23-'Vnos BS'!H23-'Vnos IPI'!H49-'Vnos IPI'!H50</f>
        <v>0</v>
      </c>
      <c r="E33" s="104">
        <f>+'Vnos BS'!H23-'Vnos BS'!I23-'Vnos IPI'!I49-'Vnos IPI'!I50</f>
        <v>0</v>
      </c>
      <c r="F33" s="104">
        <f>+'Vnos BS'!I23-'Vnos BS'!J23-'Vnos IPI'!J49-'Vnos IPI'!J50</f>
        <v>0</v>
      </c>
      <c r="G33" s="104">
        <f>+'Vnos BS'!J23-'Vnos BS'!K23-'Vnos IPI'!K49-'Vnos IPI'!K50</f>
        <v>0</v>
      </c>
      <c r="H33" s="104">
        <f>+'Vnos BS'!K23-'Vnos BS'!L23-'Vnos IPI'!L49-'Vnos IPI'!L50</f>
        <v>0</v>
      </c>
      <c r="I33" s="104">
        <f>+'Vnos BS'!L23-'Vnos BS'!M23-'Vnos IPI'!M49-'Vnos IPI'!M50</f>
        <v>0</v>
      </c>
      <c r="J33" s="104">
        <f>+'Vnos BS'!M23-'Vnos BS'!N23-'Vnos IPI'!N49-'Vnos IPI'!N50</f>
        <v>0</v>
      </c>
      <c r="K33" s="104">
        <f>+'Vnos BS'!N23-'Vnos BS'!O23-'Vnos IPI'!O49-'Vnos IPI'!O50</f>
        <v>0</v>
      </c>
      <c r="L33" s="104">
        <f>+'Vnos BS'!O23-'Vnos BS'!P23-'Vnos IPI'!P49-'Vnos IPI'!P50</f>
        <v>0</v>
      </c>
      <c r="M33" s="104">
        <f>+'Vnos BS'!P23-'Vnos BS'!Q23-'Vnos IPI'!Q49-'Vnos IPI'!Q50</f>
        <v>0</v>
      </c>
      <c r="N33" s="104">
        <f>+'Vnos BS'!Q23-'Vnos BS'!R23-'Vnos IPI'!R49-'Vnos IPI'!R50</f>
        <v>0</v>
      </c>
      <c r="O33" s="104">
        <f>+'Vnos BS'!R23-'Vnos BS'!S23-'Vnos IPI'!S49-'Vnos IPI'!S50</f>
        <v>0</v>
      </c>
      <c r="P33" s="104">
        <f>+'Vnos BS'!S23-'Vnos BS'!T23-'Vnos IPI'!T49-'Vnos IPI'!T50</f>
        <v>0</v>
      </c>
      <c r="Q33" s="104">
        <f>+'Vnos BS'!T23-'Vnos BS'!U23-'Vnos IPI'!U49-'Vnos IPI'!U50</f>
        <v>0</v>
      </c>
      <c r="R33" s="104">
        <f>+'Vnos BS'!U23-'Vnos BS'!V23-'Vnos IPI'!V49-'Vnos IPI'!V50</f>
        <v>0</v>
      </c>
      <c r="S33" s="104">
        <f>+'Vnos BS'!V23-'Vnos BS'!W23-'Vnos IPI'!W49-'Vnos IPI'!W50</f>
        <v>0</v>
      </c>
      <c r="T33" s="104">
        <f>+'Vnos BS'!W23-'Vnos BS'!X23-'Vnos IPI'!X49-'Vnos IPI'!X50</f>
        <v>0</v>
      </c>
      <c r="U33" s="104">
        <f>+'Vnos BS'!X23-'Vnos BS'!Y23-'Vnos IPI'!Y49-'Vnos IPI'!Y50</f>
        <v>0</v>
      </c>
      <c r="V33" s="104">
        <f>+'Vnos BS'!Y23-'Vnos BS'!Z23-'Vnos IPI'!Z49-'Vnos IPI'!Z50</f>
        <v>0</v>
      </c>
      <c r="W33" s="104">
        <f>+'Vnos BS'!Z23-'Vnos BS'!AA23-'Vnos IPI'!AA49-'Vnos IPI'!AA50</f>
        <v>0</v>
      </c>
      <c r="X33" s="104">
        <f>+'Vnos BS'!AA23-'Vnos BS'!AB23-'Vnos IPI'!AB49-'Vnos IPI'!AB50</f>
        <v>0</v>
      </c>
      <c r="Y33" s="104">
        <f>+'Vnos BS'!AB23-'Vnos BS'!AC23-'Vnos IPI'!AC49-'Vnos IPI'!AC50</f>
        <v>0</v>
      </c>
      <c r="Z33" s="104">
        <f>+'Vnos BS'!AC23-'Vnos BS'!AD23-'Vnos IPI'!AD49-'Vnos IPI'!AD50</f>
        <v>0</v>
      </c>
      <c r="AA33" s="104">
        <f>+'Vnos BS'!AD23-'Vnos BS'!AE23-'Vnos IPI'!AE49-'Vnos IPI'!AE50</f>
        <v>0</v>
      </c>
      <c r="AB33" s="104">
        <f>+'Vnos BS'!AE23-'Vnos BS'!AF23-'Vnos IPI'!AF49-'Vnos IPI'!AF50</f>
        <v>0</v>
      </c>
      <c r="AC33" s="104">
        <f>+'Vnos BS'!AF23-'Vnos BS'!AG23-'Vnos IPI'!AG49-'Vnos IPI'!AG50</f>
        <v>0</v>
      </c>
    </row>
    <row r="34" spans="1:29" ht="15" customHeight="1" x14ac:dyDescent="0.2">
      <c r="A34" s="28">
        <v>19</v>
      </c>
      <c r="B34" s="29" t="s">
        <v>326</v>
      </c>
      <c r="C34" s="104">
        <f>+'Vnos BS'!F31-'Vnos BS'!G31</f>
        <v>0</v>
      </c>
      <c r="D34" s="104">
        <f>+'Vnos BS'!G31-'Vnos BS'!H31</f>
        <v>0</v>
      </c>
      <c r="E34" s="104">
        <f>+'Vnos BS'!H31-'Vnos BS'!I31</f>
        <v>0</v>
      </c>
      <c r="F34" s="104">
        <f>+'Vnos BS'!I31-'Vnos BS'!J31</f>
        <v>0</v>
      </c>
      <c r="G34" s="104">
        <f>+'Vnos BS'!J31-'Vnos BS'!K31</f>
        <v>0</v>
      </c>
      <c r="H34" s="104">
        <f>+'Vnos BS'!K31-'Vnos BS'!L31</f>
        <v>0</v>
      </c>
      <c r="I34" s="104">
        <f>+'Vnos BS'!L31-'Vnos BS'!M31</f>
        <v>0</v>
      </c>
      <c r="J34" s="104">
        <f>+'Vnos BS'!M31-'Vnos BS'!N31</f>
        <v>0</v>
      </c>
      <c r="K34" s="104">
        <f>+'Vnos BS'!N31-'Vnos BS'!O31</f>
        <v>0</v>
      </c>
      <c r="L34" s="104">
        <f>+'Vnos BS'!O31-'Vnos BS'!P31</f>
        <v>0</v>
      </c>
      <c r="M34" s="104">
        <f>+'Vnos BS'!P31-'Vnos BS'!Q31</f>
        <v>0</v>
      </c>
      <c r="N34" s="104">
        <f>+'Vnos BS'!Q31-'Vnos BS'!R31</f>
        <v>0</v>
      </c>
      <c r="O34" s="104">
        <f>+'Vnos BS'!R31-'Vnos BS'!S31</f>
        <v>0</v>
      </c>
      <c r="P34" s="104">
        <f>+'Vnos BS'!S31-'Vnos BS'!T31</f>
        <v>0</v>
      </c>
      <c r="Q34" s="104">
        <f>+'Vnos BS'!T31-'Vnos BS'!U31</f>
        <v>0</v>
      </c>
      <c r="R34" s="104">
        <f>+'Vnos BS'!U31-'Vnos BS'!V31</f>
        <v>0</v>
      </c>
      <c r="S34" s="104">
        <f>+'Vnos BS'!V31-'Vnos BS'!W31</f>
        <v>0</v>
      </c>
      <c r="T34" s="104">
        <f>+'Vnos BS'!W31-'Vnos BS'!X31</f>
        <v>0</v>
      </c>
      <c r="U34" s="104">
        <f>+'Vnos BS'!X31-'Vnos BS'!Y31</f>
        <v>0</v>
      </c>
      <c r="V34" s="104">
        <f>+'Vnos BS'!Y31-'Vnos BS'!Z31</f>
        <v>0</v>
      </c>
      <c r="W34" s="104">
        <f>+'Vnos BS'!Z31-'Vnos BS'!AA31</f>
        <v>0</v>
      </c>
      <c r="X34" s="104">
        <f>+'Vnos BS'!AA31-'Vnos BS'!AB31</f>
        <v>0</v>
      </c>
      <c r="Y34" s="104">
        <f>+'Vnos BS'!AB31-'Vnos BS'!AC31</f>
        <v>0</v>
      </c>
      <c r="Z34" s="104">
        <f>+'Vnos BS'!AC31-'Vnos BS'!AD31</f>
        <v>0</v>
      </c>
      <c r="AA34" s="104">
        <f>+'Vnos BS'!AD31-'Vnos BS'!AE31</f>
        <v>0</v>
      </c>
      <c r="AB34" s="104">
        <f>+'Vnos BS'!AE31-'Vnos BS'!AF31</f>
        <v>0</v>
      </c>
      <c r="AC34" s="104">
        <f>+'Vnos BS'!AF31-'Vnos BS'!AG31</f>
        <v>0</v>
      </c>
    </row>
    <row r="35" spans="1:29" ht="15" customHeight="1" x14ac:dyDescent="0.2">
      <c r="A35" s="28">
        <v>20</v>
      </c>
      <c r="B35" s="29" t="s">
        <v>327</v>
      </c>
      <c r="C35" s="104">
        <f>+'Vnos BS'!F32-'Vnos BS'!G32</f>
        <v>0</v>
      </c>
      <c r="D35" s="104">
        <f>+'Vnos BS'!G32-'Vnos BS'!H32</f>
        <v>0</v>
      </c>
      <c r="E35" s="104">
        <f>+'Vnos BS'!H32-'Vnos BS'!I32</f>
        <v>0</v>
      </c>
      <c r="F35" s="104">
        <f>+'Vnos BS'!I32-'Vnos BS'!J32</f>
        <v>0</v>
      </c>
      <c r="G35" s="104">
        <f>+'Vnos BS'!J32-'Vnos BS'!K32</f>
        <v>0</v>
      </c>
      <c r="H35" s="104">
        <f>+'Vnos BS'!K32-'Vnos BS'!L32</f>
        <v>0</v>
      </c>
      <c r="I35" s="104">
        <f>+'Vnos BS'!L32-'Vnos BS'!M32</f>
        <v>0</v>
      </c>
      <c r="J35" s="104">
        <f>+'Vnos BS'!M32-'Vnos BS'!N32</f>
        <v>0</v>
      </c>
      <c r="K35" s="104">
        <f>+'Vnos BS'!N32-'Vnos BS'!O32</f>
        <v>0</v>
      </c>
      <c r="L35" s="104">
        <f>+'Vnos BS'!O32-'Vnos BS'!P32</f>
        <v>0</v>
      </c>
      <c r="M35" s="104">
        <f>+'Vnos BS'!P32-'Vnos BS'!Q32</f>
        <v>0</v>
      </c>
      <c r="N35" s="104">
        <f>+'Vnos BS'!Q32-'Vnos BS'!R32</f>
        <v>0</v>
      </c>
      <c r="O35" s="104">
        <f>+'Vnos BS'!R32-'Vnos BS'!S32</f>
        <v>0</v>
      </c>
      <c r="P35" s="104">
        <f>+'Vnos BS'!S32-'Vnos BS'!T32</f>
        <v>0</v>
      </c>
      <c r="Q35" s="104">
        <f>+'Vnos BS'!T32-'Vnos BS'!U32</f>
        <v>0</v>
      </c>
      <c r="R35" s="104">
        <f>+'Vnos BS'!U32-'Vnos BS'!V32</f>
        <v>0</v>
      </c>
      <c r="S35" s="104">
        <f>+'Vnos BS'!V32-'Vnos BS'!W32</f>
        <v>0</v>
      </c>
      <c r="T35" s="104">
        <f>+'Vnos BS'!W32-'Vnos BS'!X32</f>
        <v>0</v>
      </c>
      <c r="U35" s="104">
        <f>+'Vnos BS'!X32-'Vnos BS'!Y32</f>
        <v>0</v>
      </c>
      <c r="V35" s="104">
        <f>+'Vnos BS'!Y32-'Vnos BS'!Z32</f>
        <v>0</v>
      </c>
      <c r="W35" s="104">
        <f>+'Vnos BS'!Z32-'Vnos BS'!AA32</f>
        <v>0</v>
      </c>
      <c r="X35" s="104">
        <f>+'Vnos BS'!AA32-'Vnos BS'!AB32</f>
        <v>0</v>
      </c>
      <c r="Y35" s="104">
        <f>+'Vnos BS'!AB32-'Vnos BS'!AC32</f>
        <v>0</v>
      </c>
      <c r="Z35" s="104">
        <f>+'Vnos BS'!AC32-'Vnos BS'!AD32</f>
        <v>0</v>
      </c>
      <c r="AA35" s="104">
        <f>+'Vnos BS'!AD32-'Vnos BS'!AE32</f>
        <v>0</v>
      </c>
      <c r="AB35" s="104">
        <f>+'Vnos BS'!AE32-'Vnos BS'!AF32</f>
        <v>0</v>
      </c>
      <c r="AC35" s="104">
        <f>+'Vnos BS'!AF32-'Vnos BS'!AG32</f>
        <v>0</v>
      </c>
    </row>
    <row r="36" spans="1:29" ht="15" customHeight="1" x14ac:dyDescent="0.2">
      <c r="A36" s="28">
        <v>21</v>
      </c>
      <c r="B36" s="29" t="s">
        <v>328</v>
      </c>
      <c r="C36" s="104">
        <f>+'Vnos BS'!F53-'Vnos BS'!G53</f>
        <v>0</v>
      </c>
      <c r="D36" s="104">
        <f>+'Vnos BS'!G53-'Vnos BS'!H53</f>
        <v>0</v>
      </c>
      <c r="E36" s="104">
        <f>+'Vnos BS'!H53-'Vnos BS'!I53</f>
        <v>0</v>
      </c>
      <c r="F36" s="104">
        <f>+'Vnos BS'!I53-'Vnos BS'!J53</f>
        <v>0</v>
      </c>
      <c r="G36" s="104">
        <f>+'Vnos BS'!J53-'Vnos BS'!K53</f>
        <v>0</v>
      </c>
      <c r="H36" s="104">
        <f>+'Vnos BS'!K53-'Vnos BS'!L53</f>
        <v>0</v>
      </c>
      <c r="I36" s="104">
        <f>+'Vnos BS'!L53-'Vnos BS'!M53</f>
        <v>0</v>
      </c>
      <c r="J36" s="104">
        <f>+'Vnos BS'!M53-'Vnos BS'!N53</f>
        <v>0</v>
      </c>
      <c r="K36" s="104">
        <f>+'Vnos BS'!N53-'Vnos BS'!O53</f>
        <v>0</v>
      </c>
      <c r="L36" s="104">
        <f>+'Vnos BS'!O53-'Vnos BS'!P53</f>
        <v>0</v>
      </c>
      <c r="M36" s="104">
        <f>+'Vnos BS'!P53-'Vnos BS'!Q53</f>
        <v>0</v>
      </c>
      <c r="N36" s="104">
        <f>+'Vnos BS'!Q53-'Vnos BS'!R53</f>
        <v>0</v>
      </c>
      <c r="O36" s="104">
        <f>+'Vnos BS'!R53-'Vnos BS'!S53</f>
        <v>0</v>
      </c>
      <c r="P36" s="104">
        <f>+'Vnos BS'!S53-'Vnos BS'!T53</f>
        <v>0</v>
      </c>
      <c r="Q36" s="104">
        <f>+'Vnos BS'!T53-'Vnos BS'!U53</f>
        <v>0</v>
      </c>
      <c r="R36" s="104">
        <f>+'Vnos BS'!U53-'Vnos BS'!V53</f>
        <v>0</v>
      </c>
      <c r="S36" s="104">
        <f>+'Vnos BS'!V53-'Vnos BS'!W53</f>
        <v>0</v>
      </c>
      <c r="T36" s="104">
        <f>+'Vnos BS'!W53-'Vnos BS'!X53</f>
        <v>0</v>
      </c>
      <c r="U36" s="104">
        <f>+'Vnos BS'!X53-'Vnos BS'!Y53</f>
        <v>0</v>
      </c>
      <c r="V36" s="104">
        <f>+'Vnos BS'!Y53-'Vnos BS'!Z53</f>
        <v>0</v>
      </c>
      <c r="W36" s="104">
        <f>+'Vnos BS'!Z53-'Vnos BS'!AA53</f>
        <v>0</v>
      </c>
      <c r="X36" s="104">
        <f>+'Vnos BS'!AA53-'Vnos BS'!AB53</f>
        <v>0</v>
      </c>
      <c r="Y36" s="104">
        <f>+'Vnos BS'!AB53-'Vnos BS'!AC53</f>
        <v>0</v>
      </c>
      <c r="Z36" s="104">
        <f>+'Vnos BS'!AC53-'Vnos BS'!AD53</f>
        <v>0</v>
      </c>
      <c r="AA36" s="104">
        <f>+'Vnos BS'!AD53-'Vnos BS'!AE53</f>
        <v>0</v>
      </c>
      <c r="AB36" s="104">
        <f>+'Vnos BS'!AE53-'Vnos BS'!AF53</f>
        <v>0</v>
      </c>
      <c r="AC36" s="104">
        <f>+'Vnos BS'!AF53-'Vnos BS'!AG53</f>
        <v>0</v>
      </c>
    </row>
    <row r="37" spans="1:29" ht="15" customHeight="1" x14ac:dyDescent="0.2">
      <c r="A37" s="96">
        <v>22</v>
      </c>
      <c r="B37" s="97" t="s">
        <v>347</v>
      </c>
      <c r="C37" s="59">
        <f t="shared" ref="C37:Q37" si="4">+C32+C33+C34+C35+C36</f>
        <v>0</v>
      </c>
      <c r="D37" s="59">
        <f t="shared" si="4"/>
        <v>0</v>
      </c>
      <c r="E37" s="59">
        <f t="shared" si="4"/>
        <v>0</v>
      </c>
      <c r="F37" s="59">
        <f t="shared" si="4"/>
        <v>0</v>
      </c>
      <c r="G37" s="59">
        <f t="shared" si="4"/>
        <v>0</v>
      </c>
      <c r="H37" s="59">
        <f t="shared" si="4"/>
        <v>0</v>
      </c>
      <c r="I37" s="59">
        <f t="shared" si="4"/>
        <v>0</v>
      </c>
      <c r="J37" s="59">
        <f t="shared" si="4"/>
        <v>0</v>
      </c>
      <c r="K37" s="59">
        <f t="shared" si="4"/>
        <v>0</v>
      </c>
      <c r="L37" s="59">
        <f t="shared" si="4"/>
        <v>0</v>
      </c>
      <c r="M37" s="59">
        <f t="shared" si="4"/>
        <v>0</v>
      </c>
      <c r="N37" s="59">
        <f t="shared" si="4"/>
        <v>0</v>
      </c>
      <c r="O37" s="59">
        <f t="shared" si="4"/>
        <v>0</v>
      </c>
      <c r="P37" s="59">
        <f t="shared" si="4"/>
        <v>0</v>
      </c>
      <c r="Q37" s="59">
        <f t="shared" si="4"/>
        <v>0</v>
      </c>
      <c r="R37" s="59">
        <f t="shared" ref="R37:AC37" si="5">+R32+R33+R34+R35+R36</f>
        <v>0</v>
      </c>
      <c r="S37" s="59">
        <f t="shared" si="5"/>
        <v>0</v>
      </c>
      <c r="T37" s="59">
        <f t="shared" si="5"/>
        <v>0</v>
      </c>
      <c r="U37" s="59">
        <f t="shared" si="5"/>
        <v>0</v>
      </c>
      <c r="V37" s="59">
        <f t="shared" si="5"/>
        <v>0</v>
      </c>
      <c r="W37" s="59">
        <f t="shared" si="5"/>
        <v>0</v>
      </c>
      <c r="X37" s="59">
        <f t="shared" si="5"/>
        <v>0</v>
      </c>
      <c r="Y37" s="59">
        <f t="shared" si="5"/>
        <v>0</v>
      </c>
      <c r="Z37" s="59">
        <f t="shared" si="5"/>
        <v>0</v>
      </c>
      <c r="AA37" s="59">
        <f t="shared" si="5"/>
        <v>0</v>
      </c>
      <c r="AB37" s="59">
        <f t="shared" si="5"/>
        <v>0</v>
      </c>
      <c r="AC37" s="59">
        <f t="shared" si="5"/>
        <v>0</v>
      </c>
    </row>
    <row r="38" spans="1:29" ht="15" customHeight="1" x14ac:dyDescent="0.2">
      <c r="A38" s="93" t="s">
        <v>350</v>
      </c>
      <c r="B38" s="94" t="s">
        <v>348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5" customHeight="1" x14ac:dyDescent="0.2">
      <c r="A39" s="28">
        <v>23</v>
      </c>
      <c r="B39" s="29" t="s">
        <v>352</v>
      </c>
      <c r="C39" s="104">
        <f>+'Vnos BS'!G71-'Vnos BS'!F71-'Vnos IPI'!G90+'Vnos IPI'!G91</f>
        <v>0</v>
      </c>
      <c r="D39" s="104">
        <f>+'Vnos BS'!H71-'Vnos BS'!G71-'Vnos IPI'!H90+'Vnos IPI'!H91</f>
        <v>0</v>
      </c>
      <c r="E39" s="104">
        <f>+'Vnos BS'!I71-'Vnos BS'!H71-'Vnos IPI'!I90+'Vnos IPI'!I91</f>
        <v>0</v>
      </c>
      <c r="F39" s="104">
        <f>+'Vnos BS'!J71-'Vnos BS'!I71-'Vnos IPI'!J90+'Vnos IPI'!J91</f>
        <v>0</v>
      </c>
      <c r="G39" s="104">
        <f>+'Vnos BS'!K71-'Vnos BS'!J71-'Vnos IPI'!K90+'Vnos IPI'!K91</f>
        <v>0</v>
      </c>
      <c r="H39" s="104">
        <f>+'Vnos BS'!L71-'Vnos BS'!K71-'Vnos IPI'!L90+'Vnos IPI'!L91</f>
        <v>0</v>
      </c>
      <c r="I39" s="104">
        <f>+'Vnos BS'!M71-'Vnos BS'!L71-'Vnos IPI'!M90+'Vnos IPI'!M91</f>
        <v>0</v>
      </c>
      <c r="J39" s="104">
        <f>+'Vnos BS'!N71-'Vnos BS'!M71-'Vnos IPI'!N90+'Vnos IPI'!N91</f>
        <v>0</v>
      </c>
      <c r="K39" s="104">
        <f>+'Vnos BS'!O71-'Vnos BS'!N71-'Vnos IPI'!O90+'Vnos IPI'!O91</f>
        <v>0</v>
      </c>
      <c r="L39" s="104">
        <f>+'Vnos BS'!P71-'Vnos BS'!O71-'Vnos IPI'!P90+'Vnos IPI'!P91</f>
        <v>0</v>
      </c>
      <c r="M39" s="104">
        <f>+'Vnos BS'!Q71-'Vnos BS'!P71-'Vnos IPI'!Q90+'Vnos IPI'!Q91</f>
        <v>0</v>
      </c>
      <c r="N39" s="104">
        <f>+'Vnos BS'!R71-'Vnos BS'!Q71-'Vnos IPI'!R90+'Vnos IPI'!R91</f>
        <v>0</v>
      </c>
      <c r="O39" s="104">
        <f>+'Vnos BS'!S71-'Vnos BS'!R71-'Vnos IPI'!S90+'Vnos IPI'!S91</f>
        <v>0</v>
      </c>
      <c r="P39" s="104">
        <f>+'Vnos BS'!T71-'Vnos BS'!S71-'Vnos IPI'!T90+'Vnos IPI'!T91</f>
        <v>0</v>
      </c>
      <c r="Q39" s="104">
        <f>+'Vnos BS'!U71-'Vnos BS'!T71-'Vnos IPI'!U90+'Vnos IPI'!U91</f>
        <v>0</v>
      </c>
      <c r="R39" s="104">
        <f>+'Vnos BS'!V71-'Vnos BS'!U71-'Vnos IPI'!V90+'Vnos IPI'!V91</f>
        <v>0</v>
      </c>
      <c r="S39" s="104">
        <f>+'Vnos BS'!W71-'Vnos BS'!V71-'Vnos IPI'!W90+'Vnos IPI'!W91</f>
        <v>0</v>
      </c>
      <c r="T39" s="104">
        <f>+'Vnos BS'!X71-'Vnos BS'!W71-'Vnos IPI'!X90+'Vnos IPI'!X91</f>
        <v>0</v>
      </c>
      <c r="U39" s="104">
        <f>+'Vnos BS'!Y71-'Vnos BS'!X71-'Vnos IPI'!Y90+'Vnos IPI'!Y91</f>
        <v>0</v>
      </c>
      <c r="V39" s="104">
        <f>+'Vnos BS'!Z71-'Vnos BS'!Y71-'Vnos IPI'!Z90+'Vnos IPI'!Z91</f>
        <v>0</v>
      </c>
      <c r="W39" s="104">
        <f>+'Vnos BS'!AA71-'Vnos BS'!Z71-'Vnos IPI'!AA90+'Vnos IPI'!AA91</f>
        <v>0</v>
      </c>
      <c r="X39" s="104">
        <f>+'Vnos BS'!AB71-'Vnos BS'!AA71-'Vnos IPI'!AB90+'Vnos IPI'!AB91</f>
        <v>0</v>
      </c>
      <c r="Y39" s="104">
        <f>+'Vnos BS'!AC71-'Vnos BS'!AB71-'Vnos IPI'!AC90+'Vnos IPI'!AC91</f>
        <v>0</v>
      </c>
      <c r="Z39" s="104">
        <f>+'Vnos BS'!AD71-'Vnos BS'!AC71-'Vnos IPI'!AD90+'Vnos IPI'!AD91</f>
        <v>0</v>
      </c>
      <c r="AA39" s="104">
        <f>+'Vnos BS'!AE71-'Vnos BS'!AD71-'Vnos IPI'!AE90+'Vnos IPI'!AE91</f>
        <v>0</v>
      </c>
      <c r="AB39" s="104">
        <f>+'Vnos BS'!AF71-'Vnos BS'!AE71-'Vnos IPI'!AF90+'Vnos IPI'!AF91</f>
        <v>0</v>
      </c>
      <c r="AC39" s="104">
        <f>+'Vnos BS'!AG71-'Vnos BS'!AF71-'Vnos IPI'!AG90+'Vnos IPI'!AG91</f>
        <v>0</v>
      </c>
    </row>
    <row r="40" spans="1:29" ht="15" customHeight="1" x14ac:dyDescent="0.2">
      <c r="A40" s="28">
        <v>24</v>
      </c>
      <c r="B40" s="29" t="s">
        <v>329</v>
      </c>
      <c r="C40" s="104">
        <f>+'Vnos BS'!G88-'Vnos BS'!F88</f>
        <v>0</v>
      </c>
      <c r="D40" s="104">
        <f>+'Vnos BS'!H88-'Vnos BS'!G88</f>
        <v>0</v>
      </c>
      <c r="E40" s="104">
        <f>+'Vnos BS'!I88-'Vnos BS'!H88</f>
        <v>0</v>
      </c>
      <c r="F40" s="104">
        <f>+'Vnos BS'!J88-'Vnos BS'!I88</f>
        <v>0</v>
      </c>
      <c r="G40" s="104">
        <f>+'Vnos BS'!K88-'Vnos BS'!J88</f>
        <v>0</v>
      </c>
      <c r="H40" s="104">
        <f>+'Vnos BS'!L88-'Vnos BS'!K88</f>
        <v>0</v>
      </c>
      <c r="I40" s="104">
        <f>+'Vnos BS'!M88-'Vnos BS'!L88</f>
        <v>0</v>
      </c>
      <c r="J40" s="104">
        <f>+'Vnos BS'!N88-'Vnos BS'!M88</f>
        <v>0</v>
      </c>
      <c r="K40" s="104">
        <f>+'Vnos BS'!O88-'Vnos BS'!N88</f>
        <v>0</v>
      </c>
      <c r="L40" s="104">
        <f>+'Vnos BS'!P88-'Vnos BS'!O88</f>
        <v>0</v>
      </c>
      <c r="M40" s="104">
        <f>+'Vnos BS'!Q88-'Vnos BS'!P88</f>
        <v>0</v>
      </c>
      <c r="N40" s="104">
        <f>+'Vnos BS'!R88-'Vnos BS'!Q88</f>
        <v>0</v>
      </c>
      <c r="O40" s="104">
        <f>+'Vnos BS'!S88-'Vnos BS'!R88</f>
        <v>0</v>
      </c>
      <c r="P40" s="104">
        <f>+'Vnos BS'!T88-'Vnos BS'!S88</f>
        <v>0</v>
      </c>
      <c r="Q40" s="104">
        <f>+'Vnos BS'!U88-'Vnos BS'!T88</f>
        <v>0</v>
      </c>
      <c r="R40" s="104">
        <f>+'Vnos BS'!V88-'Vnos BS'!U88</f>
        <v>0</v>
      </c>
      <c r="S40" s="104">
        <f>+'Vnos BS'!W88-'Vnos BS'!V88</f>
        <v>0</v>
      </c>
      <c r="T40" s="104">
        <f>+'Vnos BS'!X88-'Vnos BS'!W88</f>
        <v>0</v>
      </c>
      <c r="U40" s="104">
        <f>+'Vnos BS'!Y88-'Vnos BS'!X88</f>
        <v>0</v>
      </c>
      <c r="V40" s="104">
        <f>+'Vnos BS'!Z88-'Vnos BS'!Y88</f>
        <v>0</v>
      </c>
      <c r="W40" s="104">
        <f>+'Vnos BS'!AA88-'Vnos BS'!Z88</f>
        <v>0</v>
      </c>
      <c r="X40" s="104">
        <f>+'Vnos BS'!AB88-'Vnos BS'!AA88</f>
        <v>0</v>
      </c>
      <c r="Y40" s="104">
        <f>+'Vnos BS'!AC88-'Vnos BS'!AB88</f>
        <v>0</v>
      </c>
      <c r="Z40" s="104">
        <f>+'Vnos BS'!AD88-'Vnos BS'!AC88</f>
        <v>0</v>
      </c>
      <c r="AA40" s="104">
        <f>+'Vnos BS'!AE88-'Vnos BS'!AD88</f>
        <v>0</v>
      </c>
      <c r="AB40" s="104">
        <f>+'Vnos BS'!AF88-'Vnos BS'!AE88</f>
        <v>0</v>
      </c>
      <c r="AC40" s="104">
        <f>+'Vnos BS'!AG88-'Vnos BS'!AF88</f>
        <v>0</v>
      </c>
    </row>
    <row r="41" spans="1:29" ht="15" customHeight="1" x14ac:dyDescent="0.2">
      <c r="A41" s="28">
        <v>25</v>
      </c>
      <c r="B41" s="29" t="s">
        <v>330</v>
      </c>
      <c r="C41" s="104">
        <f>+'Vnos BS'!G92-'Vnos BS'!F92</f>
        <v>0</v>
      </c>
      <c r="D41" s="104">
        <f>+'Vnos BS'!H92-'Vnos BS'!G92</f>
        <v>0</v>
      </c>
      <c r="E41" s="104">
        <f>+'Vnos BS'!I92-'Vnos BS'!H92</f>
        <v>0</v>
      </c>
      <c r="F41" s="104">
        <f>+'Vnos BS'!J92-'Vnos BS'!I92</f>
        <v>0</v>
      </c>
      <c r="G41" s="104">
        <f>+'Vnos BS'!K92-'Vnos BS'!J92</f>
        <v>0</v>
      </c>
      <c r="H41" s="104">
        <f>+'Vnos BS'!L92-'Vnos BS'!K92</f>
        <v>0</v>
      </c>
      <c r="I41" s="104">
        <f>+'Vnos BS'!M92-'Vnos BS'!L92</f>
        <v>0</v>
      </c>
      <c r="J41" s="104">
        <f>+'Vnos BS'!N92-'Vnos BS'!M92</f>
        <v>0</v>
      </c>
      <c r="K41" s="104">
        <f>+'Vnos BS'!O92-'Vnos BS'!N92</f>
        <v>0</v>
      </c>
      <c r="L41" s="104">
        <f>+'Vnos BS'!P92-'Vnos BS'!O92</f>
        <v>0</v>
      </c>
      <c r="M41" s="104">
        <f>+'Vnos BS'!Q92-'Vnos BS'!P92</f>
        <v>0</v>
      </c>
      <c r="N41" s="104">
        <f>+'Vnos BS'!R92-'Vnos BS'!Q92</f>
        <v>0</v>
      </c>
      <c r="O41" s="104">
        <f>+'Vnos BS'!S92-'Vnos BS'!R92</f>
        <v>0</v>
      </c>
      <c r="P41" s="104">
        <f>+'Vnos BS'!T92-'Vnos BS'!S92</f>
        <v>0</v>
      </c>
      <c r="Q41" s="104">
        <f>+'Vnos BS'!U92-'Vnos BS'!T92</f>
        <v>0</v>
      </c>
      <c r="R41" s="104">
        <f>+'Vnos BS'!V92-'Vnos BS'!U92</f>
        <v>0</v>
      </c>
      <c r="S41" s="104">
        <f>+'Vnos BS'!W92-'Vnos BS'!V92</f>
        <v>0</v>
      </c>
      <c r="T41" s="104">
        <f>+'Vnos BS'!X92-'Vnos BS'!W92</f>
        <v>0</v>
      </c>
      <c r="U41" s="104">
        <f>+'Vnos BS'!Y92-'Vnos BS'!X92</f>
        <v>0</v>
      </c>
      <c r="V41" s="104">
        <f>+'Vnos BS'!Z92-'Vnos BS'!Y92</f>
        <v>0</v>
      </c>
      <c r="W41" s="104">
        <f>+'Vnos BS'!AA92-'Vnos BS'!Z92</f>
        <v>0</v>
      </c>
      <c r="X41" s="104">
        <f>+'Vnos BS'!AB92-'Vnos BS'!AA92</f>
        <v>0</v>
      </c>
      <c r="Y41" s="104">
        <f>+'Vnos BS'!AC92-'Vnos BS'!AB92</f>
        <v>0</v>
      </c>
      <c r="Z41" s="104">
        <f>+'Vnos BS'!AD92-'Vnos BS'!AC92</f>
        <v>0</v>
      </c>
      <c r="AA41" s="104">
        <f>+'Vnos BS'!AE92-'Vnos BS'!AD92</f>
        <v>0</v>
      </c>
      <c r="AB41" s="104">
        <f>+'Vnos BS'!AF92-'Vnos BS'!AE92</f>
        <v>0</v>
      </c>
      <c r="AC41" s="104">
        <f>+'Vnos BS'!AG92-'Vnos BS'!AF92</f>
        <v>0</v>
      </c>
    </row>
    <row r="42" spans="1:29" ht="15" customHeight="1" x14ac:dyDescent="0.2">
      <c r="A42" s="28">
        <v>26</v>
      </c>
      <c r="B42" s="29" t="s">
        <v>331</v>
      </c>
      <c r="C42" s="104">
        <f>+'Vnos BS'!G103-'Vnos BS'!F103</f>
        <v>0</v>
      </c>
      <c r="D42" s="104">
        <f>+'Vnos BS'!H103-'Vnos BS'!G103</f>
        <v>0</v>
      </c>
      <c r="E42" s="104">
        <f>+'Vnos BS'!I103-'Vnos BS'!H103</f>
        <v>0</v>
      </c>
      <c r="F42" s="104">
        <f>+'Vnos BS'!J103-'Vnos BS'!I103</f>
        <v>0</v>
      </c>
      <c r="G42" s="104">
        <f>+'Vnos BS'!K103-'Vnos BS'!J103</f>
        <v>0</v>
      </c>
      <c r="H42" s="104">
        <f>+'Vnos BS'!L103-'Vnos BS'!K103</f>
        <v>0</v>
      </c>
      <c r="I42" s="104">
        <f>+'Vnos BS'!M103-'Vnos BS'!L103</f>
        <v>0</v>
      </c>
      <c r="J42" s="104">
        <f>+'Vnos BS'!N103-'Vnos BS'!M103</f>
        <v>0</v>
      </c>
      <c r="K42" s="104">
        <f>+'Vnos BS'!O103-'Vnos BS'!N103</f>
        <v>0</v>
      </c>
      <c r="L42" s="104">
        <f>+'Vnos BS'!P103-'Vnos BS'!O103</f>
        <v>0</v>
      </c>
      <c r="M42" s="104">
        <f>+'Vnos BS'!Q103-'Vnos BS'!P103</f>
        <v>0</v>
      </c>
      <c r="N42" s="104">
        <f>+'Vnos BS'!R103-'Vnos BS'!Q103</f>
        <v>0</v>
      </c>
      <c r="O42" s="104">
        <f>+'Vnos BS'!S103-'Vnos BS'!R103</f>
        <v>0</v>
      </c>
      <c r="P42" s="104">
        <f>+'Vnos BS'!T103-'Vnos BS'!S103</f>
        <v>0</v>
      </c>
      <c r="Q42" s="104">
        <f>+'Vnos BS'!U103-'Vnos BS'!T103</f>
        <v>0</v>
      </c>
      <c r="R42" s="104">
        <f>+'Vnos BS'!V103-'Vnos BS'!U103</f>
        <v>0</v>
      </c>
      <c r="S42" s="104">
        <f>+'Vnos BS'!W103-'Vnos BS'!V103</f>
        <v>0</v>
      </c>
      <c r="T42" s="104">
        <f>+'Vnos BS'!X103-'Vnos BS'!W103</f>
        <v>0</v>
      </c>
      <c r="U42" s="104">
        <f>+'Vnos BS'!Y103-'Vnos BS'!X103</f>
        <v>0</v>
      </c>
      <c r="V42" s="104">
        <f>+'Vnos BS'!Z103-'Vnos BS'!Y103</f>
        <v>0</v>
      </c>
      <c r="W42" s="104">
        <f>+'Vnos BS'!AA103-'Vnos BS'!Z103</f>
        <v>0</v>
      </c>
      <c r="X42" s="104">
        <f>+'Vnos BS'!AB103-'Vnos BS'!AA103</f>
        <v>0</v>
      </c>
      <c r="Y42" s="104">
        <f>+'Vnos BS'!AC103-'Vnos BS'!AB103</f>
        <v>0</v>
      </c>
      <c r="Z42" s="104">
        <f>+'Vnos BS'!AD103-'Vnos BS'!AC103</f>
        <v>0</v>
      </c>
      <c r="AA42" s="104">
        <f>+'Vnos BS'!AE103-'Vnos BS'!AD103</f>
        <v>0</v>
      </c>
      <c r="AB42" s="104">
        <f>+'Vnos BS'!AF103-'Vnos BS'!AE103</f>
        <v>0</v>
      </c>
      <c r="AC42" s="104">
        <f>+'Vnos BS'!AG103-'Vnos BS'!AF103</f>
        <v>0</v>
      </c>
    </row>
    <row r="43" spans="1:29" ht="15" customHeight="1" x14ac:dyDescent="0.2">
      <c r="A43" s="96">
        <v>27</v>
      </c>
      <c r="B43" s="97" t="s">
        <v>351</v>
      </c>
      <c r="C43" s="59">
        <f t="shared" ref="C43:Q43" si="6">+C39+C40+C41+C42</f>
        <v>0</v>
      </c>
      <c r="D43" s="59">
        <f t="shared" si="6"/>
        <v>0</v>
      </c>
      <c r="E43" s="59">
        <f t="shared" si="6"/>
        <v>0</v>
      </c>
      <c r="F43" s="59">
        <f t="shared" si="6"/>
        <v>0</v>
      </c>
      <c r="G43" s="59">
        <f t="shared" si="6"/>
        <v>0</v>
      </c>
      <c r="H43" s="59">
        <f t="shared" si="6"/>
        <v>0</v>
      </c>
      <c r="I43" s="59">
        <f t="shared" si="6"/>
        <v>0</v>
      </c>
      <c r="J43" s="59">
        <f t="shared" si="6"/>
        <v>0</v>
      </c>
      <c r="K43" s="59">
        <f t="shared" si="6"/>
        <v>0</v>
      </c>
      <c r="L43" s="59">
        <f t="shared" si="6"/>
        <v>0</v>
      </c>
      <c r="M43" s="59">
        <f t="shared" si="6"/>
        <v>0</v>
      </c>
      <c r="N43" s="59">
        <f t="shared" si="6"/>
        <v>0</v>
      </c>
      <c r="O43" s="59">
        <f t="shared" si="6"/>
        <v>0</v>
      </c>
      <c r="P43" s="59">
        <f t="shared" si="6"/>
        <v>0</v>
      </c>
      <c r="Q43" s="59">
        <f t="shared" si="6"/>
        <v>0</v>
      </c>
      <c r="R43" s="59">
        <f t="shared" ref="R43:AC43" si="7">+R39+R40+R41+R42</f>
        <v>0</v>
      </c>
      <c r="S43" s="59">
        <f t="shared" si="7"/>
        <v>0</v>
      </c>
      <c r="T43" s="59">
        <f t="shared" si="7"/>
        <v>0</v>
      </c>
      <c r="U43" s="59">
        <f t="shared" si="7"/>
        <v>0</v>
      </c>
      <c r="V43" s="59">
        <f t="shared" si="7"/>
        <v>0</v>
      </c>
      <c r="W43" s="59">
        <f t="shared" si="7"/>
        <v>0</v>
      </c>
      <c r="X43" s="59">
        <f t="shared" si="7"/>
        <v>0</v>
      </c>
      <c r="Y43" s="59">
        <f t="shared" si="7"/>
        <v>0</v>
      </c>
      <c r="Z43" s="59">
        <f t="shared" si="7"/>
        <v>0</v>
      </c>
      <c r="AA43" s="59">
        <f t="shared" si="7"/>
        <v>0</v>
      </c>
      <c r="AB43" s="59">
        <f t="shared" si="7"/>
        <v>0</v>
      </c>
      <c r="AC43" s="59">
        <f t="shared" si="7"/>
        <v>0</v>
      </c>
    </row>
    <row r="44" spans="1:29" ht="15" customHeight="1" x14ac:dyDescent="0.2">
      <c r="A44" s="28"/>
      <c r="B44" s="29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ht="15" customHeight="1" x14ac:dyDescent="0.2">
      <c r="A45" s="98">
        <v>28</v>
      </c>
      <c r="B45" s="97" t="s">
        <v>332</v>
      </c>
      <c r="C45" s="68">
        <f>+'Vnos BS'!G65</f>
        <v>0</v>
      </c>
      <c r="D45" s="68">
        <f>+'Vnos BS'!H65</f>
        <v>0</v>
      </c>
      <c r="E45" s="68">
        <f>+'Vnos BS'!I65</f>
        <v>0</v>
      </c>
      <c r="F45" s="68">
        <f>+'Vnos BS'!J65</f>
        <v>0</v>
      </c>
      <c r="G45" s="68">
        <f>+'Vnos BS'!K65</f>
        <v>0</v>
      </c>
      <c r="H45" s="68">
        <f>+'Vnos BS'!L65</f>
        <v>0</v>
      </c>
      <c r="I45" s="68">
        <f>+'Vnos BS'!M65</f>
        <v>0</v>
      </c>
      <c r="J45" s="68">
        <f>+'Vnos BS'!N65</f>
        <v>0</v>
      </c>
      <c r="K45" s="68">
        <f>+'Vnos BS'!O65</f>
        <v>0</v>
      </c>
      <c r="L45" s="68">
        <f>+'Vnos BS'!P65</f>
        <v>0</v>
      </c>
      <c r="M45" s="68">
        <f>+'Vnos BS'!Q65</f>
        <v>0</v>
      </c>
      <c r="N45" s="68">
        <f>+'Vnos BS'!R65</f>
        <v>0</v>
      </c>
      <c r="O45" s="68">
        <f>+'Vnos BS'!S65</f>
        <v>0</v>
      </c>
      <c r="P45" s="68">
        <f>+'Vnos BS'!T65</f>
        <v>0</v>
      </c>
      <c r="Q45" s="68">
        <f>+'Vnos BS'!U65</f>
        <v>0</v>
      </c>
      <c r="R45" s="68">
        <f>+'Vnos BS'!V65</f>
        <v>0</v>
      </c>
      <c r="S45" s="68">
        <f>+'Vnos BS'!W65</f>
        <v>0</v>
      </c>
      <c r="T45" s="68">
        <f>+'Vnos BS'!X65</f>
        <v>0</v>
      </c>
      <c r="U45" s="68">
        <f>+'Vnos BS'!Y65</f>
        <v>0</v>
      </c>
      <c r="V45" s="68">
        <f>+'Vnos BS'!Z65</f>
        <v>0</v>
      </c>
      <c r="W45" s="68">
        <f>+'Vnos BS'!AA65</f>
        <v>0</v>
      </c>
      <c r="X45" s="68">
        <f>+'Vnos BS'!AB65</f>
        <v>0</v>
      </c>
      <c r="Y45" s="68">
        <f>+'Vnos BS'!AC65</f>
        <v>0</v>
      </c>
      <c r="Z45" s="68">
        <f>+'Vnos BS'!AD65</f>
        <v>0</v>
      </c>
      <c r="AA45" s="68">
        <f>+'Vnos BS'!AE65</f>
        <v>0</v>
      </c>
      <c r="AB45" s="68">
        <f>+'Vnos BS'!AF65</f>
        <v>0</v>
      </c>
      <c r="AC45" s="68">
        <f>+'Vnos BS'!AG65</f>
        <v>0</v>
      </c>
    </row>
    <row r="46" spans="1:29" ht="15" customHeight="1" x14ac:dyDescent="0.2">
      <c r="A46" s="99">
        <v>29</v>
      </c>
      <c r="B46" s="94" t="s">
        <v>353</v>
      </c>
      <c r="C46" s="69">
        <f t="shared" ref="C46:Q46" si="8">+C30+C37+C43</f>
        <v>0</v>
      </c>
      <c r="D46" s="69">
        <f t="shared" si="8"/>
        <v>0</v>
      </c>
      <c r="E46" s="69">
        <f t="shared" si="8"/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69">
        <f t="shared" si="8"/>
        <v>0</v>
      </c>
      <c r="J46" s="69">
        <f t="shared" si="8"/>
        <v>0</v>
      </c>
      <c r="K46" s="69">
        <f t="shared" si="8"/>
        <v>0</v>
      </c>
      <c r="L46" s="69">
        <f t="shared" si="8"/>
        <v>0</v>
      </c>
      <c r="M46" s="69">
        <f t="shared" si="8"/>
        <v>0</v>
      </c>
      <c r="N46" s="69">
        <f t="shared" si="8"/>
        <v>0</v>
      </c>
      <c r="O46" s="69">
        <f t="shared" si="8"/>
        <v>0</v>
      </c>
      <c r="P46" s="69">
        <f t="shared" si="8"/>
        <v>0</v>
      </c>
      <c r="Q46" s="69">
        <f t="shared" si="8"/>
        <v>0</v>
      </c>
      <c r="R46" s="69">
        <f t="shared" ref="R46:AC46" si="9">+R30+R37+R43</f>
        <v>0</v>
      </c>
      <c r="S46" s="69">
        <f t="shared" si="9"/>
        <v>0</v>
      </c>
      <c r="T46" s="69">
        <f t="shared" si="9"/>
        <v>0</v>
      </c>
      <c r="U46" s="69">
        <f t="shared" si="9"/>
        <v>0</v>
      </c>
      <c r="V46" s="69">
        <f t="shared" si="9"/>
        <v>0</v>
      </c>
      <c r="W46" s="69">
        <f t="shared" si="9"/>
        <v>0</v>
      </c>
      <c r="X46" s="69">
        <f t="shared" si="9"/>
        <v>0</v>
      </c>
      <c r="Y46" s="69">
        <f t="shared" si="9"/>
        <v>0</v>
      </c>
      <c r="Z46" s="69">
        <f t="shared" si="9"/>
        <v>0</v>
      </c>
      <c r="AA46" s="69">
        <f t="shared" si="9"/>
        <v>0</v>
      </c>
      <c r="AB46" s="69">
        <f t="shared" si="9"/>
        <v>0</v>
      </c>
      <c r="AC46" s="69">
        <f t="shared" si="9"/>
        <v>0</v>
      </c>
    </row>
    <row r="47" spans="1:29" ht="15" customHeight="1" x14ac:dyDescent="0.2">
      <c r="A47" s="98">
        <v>30</v>
      </c>
      <c r="B47" s="97" t="s">
        <v>333</v>
      </c>
      <c r="C47" s="68">
        <f>+'Vnos BS'!F65</f>
        <v>0</v>
      </c>
      <c r="D47" s="68">
        <f>+'Vnos BS'!G65</f>
        <v>0</v>
      </c>
      <c r="E47" s="68">
        <f>+'Vnos BS'!H65</f>
        <v>0</v>
      </c>
      <c r="F47" s="68">
        <f>+'Vnos BS'!I65</f>
        <v>0</v>
      </c>
      <c r="G47" s="68">
        <f>+'Vnos BS'!J65</f>
        <v>0</v>
      </c>
      <c r="H47" s="68">
        <f>+'Vnos BS'!K65</f>
        <v>0</v>
      </c>
      <c r="I47" s="68">
        <f>+'Vnos BS'!L65</f>
        <v>0</v>
      </c>
      <c r="J47" s="68">
        <f>+'Vnos BS'!M65</f>
        <v>0</v>
      </c>
      <c r="K47" s="68">
        <f>+'Vnos BS'!N65</f>
        <v>0</v>
      </c>
      <c r="L47" s="68">
        <f>+'Vnos BS'!O65</f>
        <v>0</v>
      </c>
      <c r="M47" s="68">
        <f>+'Vnos BS'!P65</f>
        <v>0</v>
      </c>
      <c r="N47" s="68">
        <f>+'Vnos BS'!Q65</f>
        <v>0</v>
      </c>
      <c r="O47" s="68">
        <f>+'Vnos BS'!R65</f>
        <v>0</v>
      </c>
      <c r="P47" s="68">
        <f>+'Vnos BS'!S65</f>
        <v>0</v>
      </c>
      <c r="Q47" s="68">
        <f>+'Vnos BS'!T65</f>
        <v>0</v>
      </c>
      <c r="R47" s="68">
        <f>+'Vnos BS'!U65</f>
        <v>0</v>
      </c>
      <c r="S47" s="68">
        <f>+'Vnos BS'!V65</f>
        <v>0</v>
      </c>
      <c r="T47" s="68">
        <f>+'Vnos BS'!W65</f>
        <v>0</v>
      </c>
      <c r="U47" s="68">
        <f>+'Vnos BS'!X65</f>
        <v>0</v>
      </c>
      <c r="V47" s="68">
        <f>+'Vnos BS'!Y65</f>
        <v>0</v>
      </c>
      <c r="W47" s="68">
        <f>+'Vnos BS'!Z65</f>
        <v>0</v>
      </c>
      <c r="X47" s="68">
        <f>+'Vnos BS'!AA65</f>
        <v>0</v>
      </c>
      <c r="Y47" s="68">
        <f>+'Vnos BS'!AB65</f>
        <v>0</v>
      </c>
      <c r="Z47" s="68">
        <f>+'Vnos BS'!AC65</f>
        <v>0</v>
      </c>
      <c r="AA47" s="68">
        <f>+'Vnos BS'!AD65</f>
        <v>0</v>
      </c>
      <c r="AB47" s="68">
        <f>+'Vnos BS'!AE65</f>
        <v>0</v>
      </c>
      <c r="AC47" s="68">
        <f>+'Vnos BS'!AF65</f>
        <v>0</v>
      </c>
    </row>
  </sheetData>
  <sheetProtection algorithmName="SHA-512" hashValue="Fyzw71oNU4Rn78phY+bARKpxT3sUd8HatYuUj4NwgIaWMLriuAq2EeKzDNeFh5ILHVBypUmKljegP4zQDIgwYQ==" saltValue="6i4l7fbre597x5f2pApsJw==" spinCount="100000" sheet="1" selectLockedCells="1" selectUnlockedCells="1"/>
  <mergeCells count="2">
    <mergeCell ref="B4:B6"/>
    <mergeCell ref="C11:V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Vnos BS</vt:lpstr>
      <vt:lpstr>Vnos IPI</vt:lpstr>
      <vt:lpstr>Izračun CF</vt:lpstr>
      <vt:lpstr>'Vnos BS'!Print_Area</vt:lpstr>
      <vt:lpstr>'Vnos IPI'!Print_Area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2012-02-24T08:48:03Z</dcterms:created>
  <dcterms:modified xsi:type="dcterms:W3CDTF">2020-01-31T14:39:22Z</dcterms:modified>
</cp:coreProperties>
</file>