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codeName="ThisWorkbook" defaultThemeVersion="124226"/>
  <xr:revisionPtr revIDLastSave="0" documentId="13_ncr:1_{98F5762E-F960-4305-8A26-04EB0659E66C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Vnos BS" sheetId="1" r:id="rId1"/>
    <sheet name="Vnos IPI" sheetId="2" r:id="rId2"/>
  </sheets>
  <definedNames>
    <definedName name="_xlnm.Print_Area" localSheetId="0">'Vnos BS'!$A$13:$R$67,'Vnos BS'!$A$69:$R$112</definedName>
    <definedName name="_xlnm.Print_Area" localSheetId="1">'Vnos IPI'!$A$13:$R$93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D82" i="2" l="1"/>
  <c r="D78" i="2"/>
  <c r="D73" i="2"/>
  <c r="D67" i="2"/>
  <c r="D64" i="2"/>
  <c r="D59" i="2"/>
  <c r="D52" i="2"/>
  <c r="D48" i="2"/>
  <c r="D43" i="2"/>
  <c r="D38" i="2"/>
  <c r="D34" i="2"/>
  <c r="D22" i="2"/>
  <c r="D19" i="2"/>
  <c r="D15" i="2"/>
  <c r="D13" i="2"/>
  <c r="D12" i="2"/>
  <c r="D107" i="1"/>
  <c r="D103" i="1"/>
  <c r="D96" i="1"/>
  <c r="D92" i="1"/>
  <c r="D91" i="1" s="1"/>
  <c r="D88" i="1"/>
  <c r="D76" i="1"/>
  <c r="D72" i="1"/>
  <c r="D71" i="1" s="1"/>
  <c r="D69" i="1"/>
  <c r="D61" i="1"/>
  <c r="D58" i="1"/>
  <c r="D54" i="1"/>
  <c r="D47" i="1"/>
  <c r="D40" i="1"/>
  <c r="D37" i="1"/>
  <c r="D33" i="1"/>
  <c r="D23" i="1"/>
  <c r="D17" i="1"/>
  <c r="D16" i="1" s="1"/>
  <c r="D32" i="2" l="1"/>
  <c r="D31" i="2" s="1"/>
  <c r="D57" i="2"/>
  <c r="D70" i="2"/>
  <c r="D101" i="1"/>
  <c r="D32" i="1"/>
  <c r="D53" i="1"/>
  <c r="D45" i="1" s="1"/>
  <c r="D14" i="2"/>
  <c r="D30" i="2" s="1"/>
  <c r="D55" i="2" s="1"/>
  <c r="D15" i="1"/>
  <c r="D14" i="1" s="1"/>
  <c r="D70" i="1"/>
  <c r="F12" i="2"/>
  <c r="D56" i="2" l="1"/>
  <c r="D87" i="2" s="1"/>
  <c r="D91" i="2" s="1"/>
  <c r="D116" i="1"/>
  <c r="D115" i="1"/>
  <c r="D86" i="2" l="1"/>
  <c r="D90" i="2" s="1"/>
  <c r="G19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O12" i="2" l="1"/>
  <c r="P12" i="2"/>
  <c r="Q12" i="2"/>
  <c r="R12" i="2"/>
  <c r="B10" i="2"/>
  <c r="B8" i="2"/>
  <c r="A10" i="2"/>
  <c r="A8" i="2"/>
  <c r="E13" i="2"/>
  <c r="G12" i="2"/>
  <c r="H12" i="2"/>
  <c r="I12" i="2"/>
  <c r="J12" i="2"/>
  <c r="K12" i="2"/>
  <c r="L12" i="2"/>
  <c r="M12" i="2"/>
  <c r="N12" i="2"/>
  <c r="E12" i="2"/>
  <c r="B4" i="2"/>
  <c r="E15" i="2"/>
  <c r="E19" i="2"/>
  <c r="E22" i="2"/>
  <c r="E34" i="2"/>
  <c r="E38" i="2"/>
  <c r="E43" i="2"/>
  <c r="E48" i="2"/>
  <c r="E52" i="2"/>
  <c r="E59" i="2"/>
  <c r="E64" i="2"/>
  <c r="E67" i="2"/>
  <c r="E73" i="2"/>
  <c r="E78" i="2"/>
  <c r="E82" i="2"/>
  <c r="E69" i="1"/>
  <c r="E17" i="1"/>
  <c r="E16" i="1" s="1"/>
  <c r="E23" i="1"/>
  <c r="E33" i="1"/>
  <c r="E37" i="1"/>
  <c r="E40" i="1"/>
  <c r="E47" i="1"/>
  <c r="E54" i="1"/>
  <c r="E58" i="1"/>
  <c r="E61" i="1"/>
  <c r="E72" i="1"/>
  <c r="E76" i="1"/>
  <c r="E88" i="1"/>
  <c r="E92" i="1"/>
  <c r="E96" i="1"/>
  <c r="E103" i="1"/>
  <c r="E107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F17" i="1"/>
  <c r="F16" i="1" s="1"/>
  <c r="F23" i="1"/>
  <c r="F33" i="1"/>
  <c r="F37" i="1"/>
  <c r="F40" i="1"/>
  <c r="F47" i="1"/>
  <c r="F54" i="1"/>
  <c r="F58" i="1"/>
  <c r="F61" i="1"/>
  <c r="F72" i="1"/>
  <c r="F76" i="1"/>
  <c r="F88" i="1"/>
  <c r="F92" i="1"/>
  <c r="F96" i="1"/>
  <c r="F103" i="1"/>
  <c r="F107" i="1"/>
  <c r="H17" i="1"/>
  <c r="H16" i="1" s="1"/>
  <c r="H23" i="1"/>
  <c r="H33" i="1"/>
  <c r="H37" i="1"/>
  <c r="H40" i="1"/>
  <c r="H47" i="1"/>
  <c r="H54" i="1"/>
  <c r="H58" i="1"/>
  <c r="H61" i="1"/>
  <c r="H72" i="1"/>
  <c r="H76" i="1"/>
  <c r="H88" i="1"/>
  <c r="H92" i="1"/>
  <c r="H96" i="1"/>
  <c r="H103" i="1"/>
  <c r="H107" i="1"/>
  <c r="K17" i="1"/>
  <c r="K16" i="1" s="1"/>
  <c r="K23" i="1"/>
  <c r="K33" i="1"/>
  <c r="K37" i="1"/>
  <c r="K40" i="1"/>
  <c r="K47" i="1"/>
  <c r="K54" i="1"/>
  <c r="K58" i="1"/>
  <c r="K61" i="1"/>
  <c r="K72" i="1"/>
  <c r="K76" i="1"/>
  <c r="K88" i="1"/>
  <c r="K92" i="1"/>
  <c r="K96" i="1"/>
  <c r="K103" i="1"/>
  <c r="K107" i="1"/>
  <c r="O17" i="1"/>
  <c r="O16" i="1" s="1"/>
  <c r="O23" i="1"/>
  <c r="O33" i="1"/>
  <c r="O37" i="1"/>
  <c r="O40" i="1"/>
  <c r="O47" i="1"/>
  <c r="O54" i="1"/>
  <c r="O58" i="1"/>
  <c r="O61" i="1"/>
  <c r="O72" i="1"/>
  <c r="O76" i="1"/>
  <c r="O88" i="1"/>
  <c r="O92" i="1"/>
  <c r="O96" i="1"/>
  <c r="O103" i="1"/>
  <c r="O107" i="1"/>
  <c r="P17" i="1"/>
  <c r="P16" i="1" s="1"/>
  <c r="P23" i="1"/>
  <c r="P33" i="1"/>
  <c r="P37" i="1"/>
  <c r="P40" i="1"/>
  <c r="P47" i="1"/>
  <c r="P54" i="1"/>
  <c r="P58" i="1"/>
  <c r="P61" i="1"/>
  <c r="P72" i="1"/>
  <c r="P76" i="1"/>
  <c r="P88" i="1"/>
  <c r="P92" i="1"/>
  <c r="P96" i="1"/>
  <c r="P103" i="1"/>
  <c r="P107" i="1"/>
  <c r="Q17" i="1"/>
  <c r="Q16" i="1" s="1"/>
  <c r="Q23" i="1"/>
  <c r="Q33" i="1"/>
  <c r="Q37" i="1"/>
  <c r="Q40" i="1"/>
  <c r="Q47" i="1"/>
  <c r="Q54" i="1"/>
  <c r="Q58" i="1"/>
  <c r="Q61" i="1"/>
  <c r="Q72" i="1"/>
  <c r="Q76" i="1"/>
  <c r="Q88" i="1"/>
  <c r="Q92" i="1"/>
  <c r="Q96" i="1"/>
  <c r="Q103" i="1"/>
  <c r="Q107" i="1"/>
  <c r="R17" i="1"/>
  <c r="R16" i="1" s="1"/>
  <c r="R23" i="1"/>
  <c r="R33" i="1"/>
  <c r="R37" i="1"/>
  <c r="R40" i="1"/>
  <c r="R47" i="1"/>
  <c r="R54" i="1"/>
  <c r="R58" i="1"/>
  <c r="R61" i="1"/>
  <c r="R72" i="1"/>
  <c r="R76" i="1"/>
  <c r="R88" i="1"/>
  <c r="R92" i="1"/>
  <c r="R96" i="1"/>
  <c r="R103" i="1"/>
  <c r="R107" i="1"/>
  <c r="N17" i="1"/>
  <c r="N16" i="1" s="1"/>
  <c r="N23" i="1"/>
  <c r="N33" i="1"/>
  <c r="N37" i="1"/>
  <c r="N40" i="1"/>
  <c r="N47" i="1"/>
  <c r="N54" i="1"/>
  <c r="N58" i="1"/>
  <c r="N61" i="1"/>
  <c r="J73" i="2"/>
  <c r="Q15" i="2"/>
  <c r="Q19" i="2"/>
  <c r="Q22" i="2"/>
  <c r="R15" i="2"/>
  <c r="R19" i="2"/>
  <c r="R22" i="2"/>
  <c r="Q34" i="2"/>
  <c r="Q38" i="2"/>
  <c r="Q43" i="2"/>
  <c r="Q48" i="2"/>
  <c r="Q52" i="2"/>
  <c r="R34" i="2"/>
  <c r="R38" i="2"/>
  <c r="R43" i="2"/>
  <c r="R48" i="2"/>
  <c r="R52" i="2"/>
  <c r="Q59" i="2"/>
  <c r="Q64" i="2"/>
  <c r="Q67" i="2"/>
  <c r="R59" i="2"/>
  <c r="R64" i="2"/>
  <c r="R67" i="2"/>
  <c r="Q73" i="2"/>
  <c r="Q78" i="2"/>
  <c r="R73" i="2"/>
  <c r="R78" i="2"/>
  <c r="Q82" i="2"/>
  <c r="R82" i="2"/>
  <c r="F15" i="2"/>
  <c r="F19" i="2"/>
  <c r="F22" i="2"/>
  <c r="G15" i="2"/>
  <c r="G22" i="2"/>
  <c r="H15" i="2"/>
  <c r="H19" i="2"/>
  <c r="H22" i="2"/>
  <c r="I15" i="2"/>
  <c r="I19" i="2"/>
  <c r="I22" i="2"/>
  <c r="J15" i="2"/>
  <c r="J19" i="2"/>
  <c r="J22" i="2"/>
  <c r="K15" i="2"/>
  <c r="K19" i="2"/>
  <c r="K22" i="2"/>
  <c r="L15" i="2"/>
  <c r="L19" i="2"/>
  <c r="L22" i="2"/>
  <c r="M15" i="2"/>
  <c r="M19" i="2"/>
  <c r="M22" i="2"/>
  <c r="N15" i="2"/>
  <c r="N19" i="2"/>
  <c r="N22" i="2"/>
  <c r="O15" i="2"/>
  <c r="O19" i="2"/>
  <c r="O22" i="2"/>
  <c r="P15" i="2"/>
  <c r="P19" i="2"/>
  <c r="P22" i="2"/>
  <c r="F34" i="2"/>
  <c r="F38" i="2"/>
  <c r="F43" i="2"/>
  <c r="F48" i="2"/>
  <c r="F52" i="2"/>
  <c r="G34" i="2"/>
  <c r="G38" i="2"/>
  <c r="G43" i="2"/>
  <c r="G48" i="2"/>
  <c r="G52" i="2"/>
  <c r="H34" i="2"/>
  <c r="H38" i="2"/>
  <c r="H43" i="2"/>
  <c r="H48" i="2"/>
  <c r="H52" i="2"/>
  <c r="I34" i="2"/>
  <c r="I38" i="2"/>
  <c r="I43" i="2"/>
  <c r="I48" i="2"/>
  <c r="I52" i="2"/>
  <c r="J34" i="2"/>
  <c r="J38" i="2"/>
  <c r="J43" i="2"/>
  <c r="J48" i="2"/>
  <c r="J52" i="2"/>
  <c r="K34" i="2"/>
  <c r="K38" i="2"/>
  <c r="K43" i="2"/>
  <c r="K48" i="2"/>
  <c r="K52" i="2"/>
  <c r="L34" i="2"/>
  <c r="L38" i="2"/>
  <c r="L43" i="2"/>
  <c r="L48" i="2"/>
  <c r="L52" i="2"/>
  <c r="M34" i="2"/>
  <c r="M38" i="2"/>
  <c r="M43" i="2"/>
  <c r="M48" i="2"/>
  <c r="M52" i="2"/>
  <c r="N34" i="2"/>
  <c r="N38" i="2"/>
  <c r="N43" i="2"/>
  <c r="N48" i="2"/>
  <c r="N52" i="2"/>
  <c r="O34" i="2"/>
  <c r="O38" i="2"/>
  <c r="O43" i="2"/>
  <c r="O48" i="2"/>
  <c r="O52" i="2"/>
  <c r="P34" i="2"/>
  <c r="P38" i="2"/>
  <c r="P43" i="2"/>
  <c r="P48" i="2"/>
  <c r="P52" i="2"/>
  <c r="F59" i="2"/>
  <c r="F64" i="2"/>
  <c r="F67" i="2"/>
  <c r="G59" i="2"/>
  <c r="G64" i="2"/>
  <c r="G67" i="2"/>
  <c r="H59" i="2"/>
  <c r="H64" i="2"/>
  <c r="H67" i="2"/>
  <c r="I59" i="2"/>
  <c r="I64" i="2"/>
  <c r="I67" i="2"/>
  <c r="J59" i="2"/>
  <c r="J64" i="2"/>
  <c r="J67" i="2"/>
  <c r="K59" i="2"/>
  <c r="K64" i="2"/>
  <c r="K67" i="2"/>
  <c r="L59" i="2"/>
  <c r="L64" i="2"/>
  <c r="L67" i="2"/>
  <c r="M59" i="2"/>
  <c r="M64" i="2"/>
  <c r="M67" i="2"/>
  <c r="N59" i="2"/>
  <c r="N64" i="2"/>
  <c r="N67" i="2"/>
  <c r="O59" i="2"/>
  <c r="O64" i="2"/>
  <c r="O67" i="2"/>
  <c r="P59" i="2"/>
  <c r="P64" i="2"/>
  <c r="P67" i="2"/>
  <c r="F73" i="2"/>
  <c r="F78" i="2"/>
  <c r="G73" i="2"/>
  <c r="G78" i="2"/>
  <c r="H73" i="2"/>
  <c r="H78" i="2"/>
  <c r="I73" i="2"/>
  <c r="I78" i="2"/>
  <c r="J78" i="2"/>
  <c r="K73" i="2"/>
  <c r="K78" i="2"/>
  <c r="L73" i="2"/>
  <c r="L78" i="2"/>
  <c r="M73" i="2"/>
  <c r="M78" i="2"/>
  <c r="N73" i="2"/>
  <c r="N78" i="2"/>
  <c r="O73" i="2"/>
  <c r="O78" i="2"/>
  <c r="P73" i="2"/>
  <c r="P78" i="2"/>
  <c r="F82" i="2"/>
  <c r="G82" i="2"/>
  <c r="H82" i="2"/>
  <c r="I82" i="2"/>
  <c r="J82" i="2"/>
  <c r="K82" i="2"/>
  <c r="L82" i="2"/>
  <c r="M82" i="2"/>
  <c r="N82" i="2"/>
  <c r="O82" i="2"/>
  <c r="P82" i="2"/>
  <c r="G17" i="1"/>
  <c r="G16" i="1" s="1"/>
  <c r="G23" i="1"/>
  <c r="G33" i="1"/>
  <c r="G37" i="1"/>
  <c r="G40" i="1"/>
  <c r="G47" i="1"/>
  <c r="G54" i="1"/>
  <c r="G58" i="1"/>
  <c r="G61" i="1"/>
  <c r="G72" i="1"/>
  <c r="G76" i="1"/>
  <c r="G88" i="1"/>
  <c r="G92" i="1"/>
  <c r="G96" i="1"/>
  <c r="G103" i="1"/>
  <c r="G107" i="1"/>
  <c r="I17" i="1"/>
  <c r="I16" i="1" s="1"/>
  <c r="I23" i="1"/>
  <c r="I33" i="1"/>
  <c r="I37" i="1"/>
  <c r="I40" i="1"/>
  <c r="I47" i="1"/>
  <c r="I54" i="1"/>
  <c r="I58" i="1"/>
  <c r="I61" i="1"/>
  <c r="I72" i="1"/>
  <c r="I76" i="1"/>
  <c r="I88" i="1"/>
  <c r="I92" i="1"/>
  <c r="I96" i="1"/>
  <c r="I103" i="1"/>
  <c r="I107" i="1"/>
  <c r="J17" i="1"/>
  <c r="J16" i="1" s="1"/>
  <c r="J23" i="1"/>
  <c r="J33" i="1"/>
  <c r="J37" i="1"/>
  <c r="J40" i="1"/>
  <c r="J47" i="1"/>
  <c r="J54" i="1"/>
  <c r="J58" i="1"/>
  <c r="J61" i="1"/>
  <c r="J72" i="1"/>
  <c r="J76" i="1"/>
  <c r="J88" i="1"/>
  <c r="J92" i="1"/>
  <c r="J96" i="1"/>
  <c r="J103" i="1"/>
  <c r="J107" i="1"/>
  <c r="L17" i="1"/>
  <c r="L16" i="1" s="1"/>
  <c r="L23" i="1"/>
  <c r="L33" i="1"/>
  <c r="L37" i="1"/>
  <c r="L40" i="1"/>
  <c r="L47" i="1"/>
  <c r="L54" i="1"/>
  <c r="L58" i="1"/>
  <c r="L61" i="1"/>
  <c r="L72" i="1"/>
  <c r="L76" i="1"/>
  <c r="L88" i="1"/>
  <c r="L92" i="1"/>
  <c r="L96" i="1"/>
  <c r="L103" i="1"/>
  <c r="L107" i="1"/>
  <c r="M17" i="1"/>
  <c r="M16" i="1" s="1"/>
  <c r="M23" i="1"/>
  <c r="M33" i="1"/>
  <c r="M37" i="1"/>
  <c r="M40" i="1"/>
  <c r="M47" i="1"/>
  <c r="M54" i="1"/>
  <c r="M58" i="1"/>
  <c r="M61" i="1"/>
  <c r="M72" i="1"/>
  <c r="M76" i="1"/>
  <c r="M88" i="1"/>
  <c r="M92" i="1"/>
  <c r="M96" i="1"/>
  <c r="M103" i="1"/>
  <c r="M107" i="1"/>
  <c r="N72" i="1"/>
  <c r="N76" i="1"/>
  <c r="N88" i="1"/>
  <c r="N92" i="1"/>
  <c r="N96" i="1"/>
  <c r="N103" i="1"/>
  <c r="N107" i="1"/>
  <c r="Q70" i="2" l="1"/>
  <c r="M71" i="1"/>
  <c r="L71" i="1"/>
  <c r="E71" i="1"/>
  <c r="J71" i="1"/>
  <c r="I71" i="1"/>
  <c r="G71" i="1"/>
  <c r="N71" i="1"/>
  <c r="R71" i="1"/>
  <c r="Q71" i="1"/>
  <c r="P71" i="1"/>
  <c r="O71" i="1"/>
  <c r="K71" i="1"/>
  <c r="H71" i="1"/>
  <c r="F71" i="1"/>
  <c r="E14" i="2"/>
  <c r="E30" i="2" s="1"/>
  <c r="O70" i="2"/>
  <c r="M70" i="2"/>
  <c r="O32" i="2"/>
  <c r="O31" i="2" s="1"/>
  <c r="O56" i="2" s="1"/>
  <c r="K32" i="2"/>
  <c r="K31" i="2" s="1"/>
  <c r="G32" i="2"/>
  <c r="O91" i="1"/>
  <c r="E32" i="2"/>
  <c r="G101" i="1"/>
  <c r="H70" i="2"/>
  <c r="N32" i="2"/>
  <c r="N31" i="2" s="1"/>
  <c r="J32" i="2"/>
  <c r="J31" i="2" s="1"/>
  <c r="R70" i="2"/>
  <c r="N70" i="2"/>
  <c r="M32" i="2"/>
  <c r="M31" i="2" s="1"/>
  <c r="I32" i="2"/>
  <c r="I31" i="2" s="1"/>
  <c r="N14" i="2"/>
  <c r="N30" i="2" s="1"/>
  <c r="J14" i="2"/>
  <c r="J30" i="2" s="1"/>
  <c r="R57" i="2"/>
  <c r="M91" i="1"/>
  <c r="L101" i="1"/>
  <c r="L53" i="1"/>
  <c r="L32" i="1"/>
  <c r="L15" i="1" s="1"/>
  <c r="J101" i="1"/>
  <c r="I53" i="1"/>
  <c r="I32" i="1"/>
  <c r="I15" i="1" s="1"/>
  <c r="Q53" i="1"/>
  <c r="K53" i="1"/>
  <c r="K45" i="1" s="1"/>
  <c r="G53" i="1"/>
  <c r="G32" i="1"/>
  <c r="E91" i="1"/>
  <c r="O32" i="1"/>
  <c r="O15" i="1" s="1"/>
  <c r="M32" i="1"/>
  <c r="M15" i="1" s="1"/>
  <c r="L91" i="1"/>
  <c r="N32" i="1"/>
  <c r="E101" i="1"/>
  <c r="F14" i="2"/>
  <c r="F30" i="2" s="1"/>
  <c r="F32" i="2"/>
  <c r="F31" i="2" s="1"/>
  <c r="J32" i="1"/>
  <c r="I101" i="1"/>
  <c r="P70" i="2"/>
  <c r="J70" i="2"/>
  <c r="R32" i="2"/>
  <c r="R31" i="2" s="1"/>
  <c r="R101" i="1"/>
  <c r="R53" i="1"/>
  <c r="R45" i="1" s="1"/>
  <c r="P101" i="1"/>
  <c r="P53" i="1"/>
  <c r="O53" i="1"/>
  <c r="K101" i="1"/>
  <c r="H53" i="1"/>
  <c r="H32" i="1"/>
  <c r="F32" i="1"/>
  <c r="E32" i="1"/>
  <c r="E15" i="1" s="1"/>
  <c r="N57" i="2"/>
  <c r="J57" i="2"/>
  <c r="F57" i="2"/>
  <c r="E57" i="2"/>
  <c r="N91" i="1"/>
  <c r="M101" i="1"/>
  <c r="J91" i="1"/>
  <c r="K70" i="2"/>
  <c r="Q91" i="1"/>
  <c r="F91" i="1"/>
  <c r="E31" i="2"/>
  <c r="E56" i="2" s="1"/>
  <c r="N101" i="1"/>
  <c r="M53" i="1"/>
  <c r="J53" i="1"/>
  <c r="G91" i="1"/>
  <c r="I70" i="2"/>
  <c r="F70" i="2"/>
  <c r="M57" i="2"/>
  <c r="I57" i="2"/>
  <c r="L32" i="2"/>
  <c r="L31" i="2" s="1"/>
  <c r="M14" i="2"/>
  <c r="M30" i="2" s="1"/>
  <c r="M55" i="2" s="1"/>
  <c r="I14" i="2"/>
  <c r="I30" i="2" s="1"/>
  <c r="Q57" i="2"/>
  <c r="Q32" i="2"/>
  <c r="Q31" i="2" s="1"/>
  <c r="R32" i="1"/>
  <c r="Q101" i="1"/>
  <c r="P91" i="1"/>
  <c r="K32" i="1"/>
  <c r="H101" i="1"/>
  <c r="E70" i="2"/>
  <c r="I91" i="1"/>
  <c r="L70" i="2"/>
  <c r="G70" i="2"/>
  <c r="O57" i="2"/>
  <c r="K57" i="2"/>
  <c r="G57" i="2"/>
  <c r="P32" i="2"/>
  <c r="P31" i="2" s="1"/>
  <c r="H32" i="2"/>
  <c r="H31" i="2" s="1"/>
  <c r="O14" i="2"/>
  <c r="O30" i="2" s="1"/>
  <c r="K14" i="2"/>
  <c r="K30" i="2" s="1"/>
  <c r="G14" i="2"/>
  <c r="G30" i="2" s="1"/>
  <c r="Q14" i="2"/>
  <c r="Q30" i="2" s="1"/>
  <c r="N53" i="1"/>
  <c r="R91" i="1"/>
  <c r="Q32" i="1"/>
  <c r="P32" i="1"/>
  <c r="P15" i="1" s="1"/>
  <c r="O101" i="1"/>
  <c r="K91" i="1"/>
  <c r="H91" i="1"/>
  <c r="F101" i="1"/>
  <c r="F53" i="1"/>
  <c r="E53" i="1"/>
  <c r="E45" i="1" s="1"/>
  <c r="P57" i="2"/>
  <c r="L57" i="2"/>
  <c r="H57" i="2"/>
  <c r="G31" i="2"/>
  <c r="P14" i="2"/>
  <c r="P30" i="2" s="1"/>
  <c r="L14" i="2"/>
  <c r="L30" i="2" s="1"/>
  <c r="H14" i="2"/>
  <c r="H30" i="2" s="1"/>
  <c r="H55" i="2" s="1"/>
  <c r="R14" i="2"/>
  <c r="R30" i="2" s="1"/>
  <c r="R56" i="2" l="1"/>
  <c r="I55" i="2"/>
  <c r="Q55" i="2"/>
  <c r="R70" i="1"/>
  <c r="I70" i="1"/>
  <c r="J45" i="1"/>
  <c r="P55" i="2"/>
  <c r="I56" i="2"/>
  <c r="I87" i="2" s="1"/>
  <c r="I91" i="2" s="1"/>
  <c r="J56" i="2"/>
  <c r="N56" i="2"/>
  <c r="K55" i="2"/>
  <c r="F45" i="1"/>
  <c r="G55" i="2"/>
  <c r="M45" i="1"/>
  <c r="M14" i="1" s="1"/>
  <c r="L55" i="2"/>
  <c r="O70" i="1"/>
  <c r="M56" i="2"/>
  <c r="M87" i="2" s="1"/>
  <c r="M91" i="2" s="1"/>
  <c r="G70" i="1"/>
  <c r="N15" i="1"/>
  <c r="F15" i="1"/>
  <c r="O45" i="1"/>
  <c r="O14" i="1" s="1"/>
  <c r="O115" i="1" s="1"/>
  <c r="G15" i="1"/>
  <c r="Q45" i="1"/>
  <c r="Q15" i="1"/>
  <c r="K15" i="1"/>
  <c r="K14" i="1" s="1"/>
  <c r="R15" i="1"/>
  <c r="R14" i="1" s="1"/>
  <c r="H15" i="1"/>
  <c r="P45" i="1"/>
  <c r="P14" i="1" s="1"/>
  <c r="J15" i="1"/>
  <c r="G45" i="1"/>
  <c r="L45" i="1"/>
  <c r="L14" i="1" s="1"/>
  <c r="N45" i="1"/>
  <c r="H45" i="1"/>
  <c r="I45" i="1"/>
  <c r="I14" i="1" s="1"/>
  <c r="L70" i="1"/>
  <c r="N55" i="2"/>
  <c r="Q70" i="1"/>
  <c r="E55" i="2"/>
  <c r="E87" i="2" s="1"/>
  <c r="E91" i="2" s="1"/>
  <c r="H70" i="1"/>
  <c r="N70" i="1"/>
  <c r="P70" i="1"/>
  <c r="E70" i="1"/>
  <c r="J70" i="1"/>
  <c r="F56" i="2"/>
  <c r="F70" i="1"/>
  <c r="G56" i="2"/>
  <c r="J55" i="2"/>
  <c r="R55" i="2"/>
  <c r="R86" i="2" s="1"/>
  <c r="E14" i="1"/>
  <c r="K56" i="2"/>
  <c r="Q56" i="2"/>
  <c r="F55" i="2"/>
  <c r="M70" i="1"/>
  <c r="O55" i="2"/>
  <c r="O86" i="2" s="1"/>
  <c r="H56" i="2"/>
  <c r="H87" i="2" s="1"/>
  <c r="H91" i="2" s="1"/>
  <c r="P56" i="2"/>
  <c r="L56" i="2"/>
  <c r="K70" i="1"/>
  <c r="M86" i="2"/>
  <c r="K86" i="2" l="1"/>
  <c r="Q87" i="2"/>
  <c r="Q91" i="2" s="1"/>
  <c r="N86" i="2"/>
  <c r="P87" i="2"/>
  <c r="P91" i="2" s="1"/>
  <c r="Q14" i="1"/>
  <c r="Q115" i="1" s="1"/>
  <c r="I116" i="1"/>
  <c r="E115" i="1"/>
  <c r="J14" i="1"/>
  <c r="J116" i="1" s="1"/>
  <c r="F14" i="1"/>
  <c r="F116" i="1" s="1"/>
  <c r="G14" i="1"/>
  <c r="G115" i="1" s="1"/>
  <c r="L87" i="2"/>
  <c r="L91" i="2" s="1"/>
  <c r="P115" i="1"/>
  <c r="N14" i="1"/>
  <c r="N116" i="1" s="1"/>
  <c r="I115" i="1"/>
  <c r="M116" i="1"/>
  <c r="I86" i="2"/>
  <c r="I90" i="2" s="1"/>
  <c r="N87" i="2"/>
  <c r="N91" i="2" s="1"/>
  <c r="J86" i="2"/>
  <c r="J90" i="2" s="1"/>
  <c r="E86" i="2"/>
  <c r="E90" i="2" s="1"/>
  <c r="L115" i="1"/>
  <c r="K115" i="1"/>
  <c r="Q116" i="1"/>
  <c r="L116" i="1"/>
  <c r="G116" i="1"/>
  <c r="R116" i="1"/>
  <c r="R115" i="1"/>
  <c r="O116" i="1"/>
  <c r="R87" i="2"/>
  <c r="R91" i="2" s="1"/>
  <c r="L86" i="2"/>
  <c r="F86" i="2"/>
  <c r="G87" i="2"/>
  <c r="G91" i="2" s="1"/>
  <c r="N90" i="2"/>
  <c r="O90" i="2"/>
  <c r="K90" i="2"/>
  <c r="H14" i="1"/>
  <c r="M90" i="2"/>
  <c r="R90" i="2"/>
  <c r="G86" i="2"/>
  <c r="P86" i="2"/>
  <c r="O87" i="2"/>
  <c r="O91" i="2" s="1"/>
  <c r="K116" i="1"/>
  <c r="E116" i="1"/>
  <c r="M115" i="1"/>
  <c r="F87" i="2"/>
  <c r="F91" i="2" s="1"/>
  <c r="J87" i="2"/>
  <c r="J91" i="2" s="1"/>
  <c r="P116" i="1"/>
  <c r="Q86" i="2"/>
  <c r="K87" i="2"/>
  <c r="K91" i="2" s="1"/>
  <c r="H86" i="2"/>
  <c r="J115" i="1" l="1"/>
  <c r="F115" i="1"/>
  <c r="N115" i="1"/>
  <c r="L90" i="2"/>
  <c r="Q90" i="2"/>
  <c r="G90" i="2"/>
  <c r="H90" i="2"/>
  <c r="F90" i="2"/>
  <c r="H116" i="1"/>
  <c r="H115" i="1"/>
  <c r="P90" i="2"/>
</calcChain>
</file>

<file path=xl/sharedStrings.xml><?xml version="1.0" encoding="utf-8"?>
<sst xmlns="http://schemas.openxmlformats.org/spreadsheetml/2006/main" count="480" uniqueCount="330">
  <si>
    <t>SREDSTVA (002+032+053)</t>
  </si>
  <si>
    <t>001</t>
  </si>
  <si>
    <t>A.</t>
  </si>
  <si>
    <t>DOLGOROČNA SREDSTVA (003+010+018+019+027+031)</t>
  </si>
  <si>
    <t>002</t>
  </si>
  <si>
    <t>I.</t>
  </si>
  <si>
    <t>Neopredmetena sredstva in dolgoročne aktivne časovne razmejitve (004+009)</t>
  </si>
  <si>
    <t>003</t>
  </si>
  <si>
    <t>1.</t>
  </si>
  <si>
    <t>Neopredmetena sredstva (005 do 008)</t>
  </si>
  <si>
    <t>004</t>
  </si>
  <si>
    <t>a)</t>
  </si>
  <si>
    <t>Dolgoročne premoženjske pravice</t>
  </si>
  <si>
    <t>005</t>
  </si>
  <si>
    <t>b)</t>
  </si>
  <si>
    <t>Dobro ime</t>
  </si>
  <si>
    <t>006</t>
  </si>
  <si>
    <t>c)</t>
  </si>
  <si>
    <t>Dolgoročno odloženi stroški razvijanja</t>
  </si>
  <si>
    <t>007</t>
  </si>
  <si>
    <t>č)</t>
  </si>
  <si>
    <t>Druga neopredmetena sredstva</t>
  </si>
  <si>
    <t>008</t>
  </si>
  <si>
    <t>2.</t>
  </si>
  <si>
    <t>Dolgoročne aktivne časovne razmejitve</t>
  </si>
  <si>
    <t>009</t>
  </si>
  <si>
    <t>II.</t>
  </si>
  <si>
    <t>Opredmetena osnovna sredstva (011 do 017)</t>
  </si>
  <si>
    <t>010</t>
  </si>
  <si>
    <t xml:space="preserve">Zemljišča </t>
  </si>
  <si>
    <t>011</t>
  </si>
  <si>
    <t xml:space="preserve">Zgradbe </t>
  </si>
  <si>
    <t>012</t>
  </si>
  <si>
    <t>3.</t>
  </si>
  <si>
    <t>Proizvajalne naprave in stroji</t>
  </si>
  <si>
    <t>013</t>
  </si>
  <si>
    <t>4.</t>
  </si>
  <si>
    <t>Druge naprave in oprema, drobni inventar in druga opredmetena osnovna sredstva</t>
  </si>
  <si>
    <t>014</t>
  </si>
  <si>
    <t>5.</t>
  </si>
  <si>
    <t>Biološka sredstva</t>
  </si>
  <si>
    <t>015</t>
  </si>
  <si>
    <t>6.</t>
  </si>
  <si>
    <t>Opredmetena osnovna sredstva v gradnji in izdelavi</t>
  </si>
  <si>
    <t>016</t>
  </si>
  <si>
    <t>7.</t>
  </si>
  <si>
    <t xml:space="preserve">Predujmi za pridobitev opredmetenih osnovnih sredstev </t>
  </si>
  <si>
    <t>017</t>
  </si>
  <si>
    <t>III.</t>
  </si>
  <si>
    <t>Naložbene nepremičnine</t>
  </si>
  <si>
    <t>018</t>
  </si>
  <si>
    <t>IV.</t>
  </si>
  <si>
    <t>Dolgoročne finančne naložbe (020+024)</t>
  </si>
  <si>
    <t>019</t>
  </si>
  <si>
    <t>Dolgoročne finančne naložbe, razen posojil (021 do 023)</t>
  </si>
  <si>
    <t>020</t>
  </si>
  <si>
    <t>Delnice in deleži v družbah v skupini</t>
  </si>
  <si>
    <t>021</t>
  </si>
  <si>
    <t>Druge delnice in deleži</t>
  </si>
  <si>
    <t>022</t>
  </si>
  <si>
    <t xml:space="preserve">Druge dolgoročne finančne naložbe </t>
  </si>
  <si>
    <t>023</t>
  </si>
  <si>
    <t>Dolgoročna posojila (025+026)</t>
  </si>
  <si>
    <t>024</t>
  </si>
  <si>
    <t xml:space="preserve">Dolgoročna posojila družbam v skupini </t>
  </si>
  <si>
    <t>025</t>
  </si>
  <si>
    <t xml:space="preserve">Druga dolgoročna posojila </t>
  </si>
  <si>
    <t>026</t>
  </si>
  <si>
    <t>V.</t>
  </si>
  <si>
    <t>Dolgoročne poslovne terjatve (028 do 030)</t>
  </si>
  <si>
    <t>027</t>
  </si>
  <si>
    <t>Dolgoročne poslovne terjatve do družb v skupini</t>
  </si>
  <si>
    <t>028</t>
  </si>
  <si>
    <t>Dolgoročne poslovne terjatve do kupcev</t>
  </si>
  <si>
    <t>029</t>
  </si>
  <si>
    <t>Dolgoročne poslovne terjatve do drugih</t>
  </si>
  <si>
    <t>030</t>
  </si>
  <si>
    <t>VI.</t>
  </si>
  <si>
    <t>Odložene terjatve za davek</t>
  </si>
  <si>
    <t>031</t>
  </si>
  <si>
    <t>B.</t>
  </si>
  <si>
    <t>KRATKOROČNA SREDSTVA (033+034+040+048+052)</t>
  </si>
  <si>
    <t>032</t>
  </si>
  <si>
    <t>Sredstva (skupine za odtujitev) za prodajo</t>
  </si>
  <si>
    <t>033</t>
  </si>
  <si>
    <t>Zaloge (035 do 039)</t>
  </si>
  <si>
    <t>034</t>
  </si>
  <si>
    <t>Material</t>
  </si>
  <si>
    <t>035</t>
  </si>
  <si>
    <t>Nedokončana proizvodnja</t>
  </si>
  <si>
    <t>036</t>
  </si>
  <si>
    <t>Proizvodi</t>
  </si>
  <si>
    <t>037</t>
  </si>
  <si>
    <t>Trgovsko blago</t>
  </si>
  <si>
    <t>038</t>
  </si>
  <si>
    <t>Predujmi za zaloge</t>
  </si>
  <si>
    <t>039</t>
  </si>
  <si>
    <t>Kratkoročne finančne naložbe (041+045)</t>
  </si>
  <si>
    <t>040</t>
  </si>
  <si>
    <t>Kratkoročne finančne naložbe, razen posojil (042 do 044)</t>
  </si>
  <si>
    <t>041</t>
  </si>
  <si>
    <t xml:space="preserve">Delnice in deleži v družbah v skupini </t>
  </si>
  <si>
    <t>042</t>
  </si>
  <si>
    <t>043</t>
  </si>
  <si>
    <t xml:space="preserve">Druge kratkoročne finančne naložbe </t>
  </si>
  <si>
    <t>044</t>
  </si>
  <si>
    <t>Kratkoročna posojila (046+047)</t>
  </si>
  <si>
    <t>045</t>
  </si>
  <si>
    <t>Kratkoročna posojila družbam v skupini</t>
  </si>
  <si>
    <t>046</t>
  </si>
  <si>
    <t>Druga kratkoročna posojila</t>
  </si>
  <si>
    <t>047</t>
  </si>
  <si>
    <t>Kratkoročne poslovne terjatve (049 do 051)</t>
  </si>
  <si>
    <t>048</t>
  </si>
  <si>
    <t>Kratkoročne poslovne terjatve do družb v skupini</t>
  </si>
  <si>
    <t>049</t>
  </si>
  <si>
    <t>Kratkoročne poslovne terjatve do kupcev</t>
  </si>
  <si>
    <t>050</t>
  </si>
  <si>
    <t>Kratkoročne poslovne terjatve do drugih</t>
  </si>
  <si>
    <t>051</t>
  </si>
  <si>
    <t>Denarna sredstva</t>
  </si>
  <si>
    <t>052</t>
  </si>
  <si>
    <t>C.</t>
  </si>
  <si>
    <t>KRATKOROČNE AKTIVNE ČASOVNE RAZMEJITVE</t>
  </si>
  <si>
    <t>053</t>
  </si>
  <si>
    <t>Zabilančna sredstva</t>
  </si>
  <si>
    <t>054</t>
  </si>
  <si>
    <t>OBVEZNOSTI DO VIROV SREDSTEV (056+072+075+085+095)</t>
  </si>
  <si>
    <t>055</t>
  </si>
  <si>
    <t>056</t>
  </si>
  <si>
    <t>Vpoklicani kapital (058-059)</t>
  </si>
  <si>
    <t>057</t>
  </si>
  <si>
    <t>Osnovni kapital</t>
  </si>
  <si>
    <t>058</t>
  </si>
  <si>
    <t>Nevpoklicani kapital (kot odbitna postavka)</t>
  </si>
  <si>
    <t>059</t>
  </si>
  <si>
    <t>Kapitalske  rezerve</t>
  </si>
  <si>
    <t>060</t>
  </si>
  <si>
    <t>Rezerve iz dobička (062+063-064+065+066)</t>
  </si>
  <si>
    <t>061</t>
  </si>
  <si>
    <t xml:space="preserve">Zakonske rezerve </t>
  </si>
  <si>
    <t>062</t>
  </si>
  <si>
    <t>Rezerve za lastne delnice in lastne poslovne deleže</t>
  </si>
  <si>
    <t>063</t>
  </si>
  <si>
    <t>Lastne delnice in lastni poslovni deleži (kot odbitna postavka)</t>
  </si>
  <si>
    <t>064</t>
  </si>
  <si>
    <t>Statutarne rezerve</t>
  </si>
  <si>
    <t>065</t>
  </si>
  <si>
    <t>Druge rezerve iz dobička</t>
  </si>
  <si>
    <t>066</t>
  </si>
  <si>
    <t>067</t>
  </si>
  <si>
    <t xml:space="preserve">Preneseni čisti dobiček </t>
  </si>
  <si>
    <t>068</t>
  </si>
  <si>
    <t xml:space="preserve">Prenesena čista izguba </t>
  </si>
  <si>
    <t>069</t>
  </si>
  <si>
    <t>VII.</t>
  </si>
  <si>
    <t>Čisti dobiček poslovnega leta</t>
  </si>
  <si>
    <t>070</t>
  </si>
  <si>
    <t>VIII.</t>
  </si>
  <si>
    <t>Čista izguba poslovnega leta</t>
  </si>
  <si>
    <t>071</t>
  </si>
  <si>
    <t>REZERVACIJE IN DOLGOROČNE PASIVNE ČASOVNE RAZMEJITVE (073+074)</t>
  </si>
  <si>
    <t>072</t>
  </si>
  <si>
    <t>Rezervacije</t>
  </si>
  <si>
    <t>073</t>
  </si>
  <si>
    <t>Dolgoročne pasivne časovne razmejitve</t>
  </si>
  <si>
    <t>074</t>
  </si>
  <si>
    <t>DOLGOROČNE OBVEZNOSTI (076+080+084)</t>
  </si>
  <si>
    <t>075</t>
  </si>
  <si>
    <t>Dolgoročne finančne obveznosti (077 do 079)</t>
  </si>
  <si>
    <t>076</t>
  </si>
  <si>
    <t>Dolgoročne finančne obveznosti do družb v skupini</t>
  </si>
  <si>
    <t>077</t>
  </si>
  <si>
    <t>Dolgoročne finančne obveznosti do bank</t>
  </si>
  <si>
    <t>078</t>
  </si>
  <si>
    <t xml:space="preserve">Druge dolgoročne finančne obveznosti </t>
  </si>
  <si>
    <t>079</t>
  </si>
  <si>
    <t>Dolgoročne poslovne obveznosti (081 do 083)</t>
  </si>
  <si>
    <t>080</t>
  </si>
  <si>
    <t>Dolgoročne poslovne obveznosti do družb v skupini</t>
  </si>
  <si>
    <t>081</t>
  </si>
  <si>
    <t>Dolgoročne poslovne obveznosti do dobaviteljev</t>
  </si>
  <si>
    <t>082</t>
  </si>
  <si>
    <t xml:space="preserve">Druge dolgoročne poslovne obveznosti </t>
  </si>
  <si>
    <t>083</t>
  </si>
  <si>
    <t>Odložene obveznosti za davek</t>
  </si>
  <si>
    <t>084</t>
  </si>
  <si>
    <t>Č.</t>
  </si>
  <si>
    <t>KRATKOROČNE OBVEZNOSTI (086+087+091)</t>
  </si>
  <si>
    <t>085</t>
  </si>
  <si>
    <t>Obveznosti, vključene v skupine za odtujitev</t>
  </si>
  <si>
    <t>086</t>
  </si>
  <si>
    <t>Kratkoročne finančne obveznosti (088 do 090)</t>
  </si>
  <si>
    <t>087</t>
  </si>
  <si>
    <t>Kratkoročne finančne obveznosti do družb v skupini</t>
  </si>
  <si>
    <t>088</t>
  </si>
  <si>
    <t>Kratkoročne finančne obveznosti do bank</t>
  </si>
  <si>
    <t>089</t>
  </si>
  <si>
    <t xml:space="preserve">Druge kratkoročne finančne obveznosti </t>
  </si>
  <si>
    <t>090</t>
  </si>
  <si>
    <t>Kratkoročne poslovne obveznosti (092 do 094)</t>
  </si>
  <si>
    <t>091</t>
  </si>
  <si>
    <t>Kratkoročne poslovne obveznosti do družb v skupini</t>
  </si>
  <si>
    <t>092</t>
  </si>
  <si>
    <t>Kratkoročne poslovne obveznosti do dobaviteljev</t>
  </si>
  <si>
    <t>093</t>
  </si>
  <si>
    <t>Druge kratkoročne poslovne obveznosti</t>
  </si>
  <si>
    <t>094</t>
  </si>
  <si>
    <t>D.</t>
  </si>
  <si>
    <t>KRATKOROČNE PASIVNE ČASOVNE RAZMEJITVE</t>
  </si>
  <si>
    <t>095</t>
  </si>
  <si>
    <t>Zabilančne obveznosti</t>
  </si>
  <si>
    <t>096</t>
  </si>
  <si>
    <t>Kontrola</t>
  </si>
  <si>
    <t>Razlika Debet-Kredit</t>
  </si>
  <si>
    <t>Postavka</t>
  </si>
  <si>
    <t>AOP</t>
  </si>
  <si>
    <t xml:space="preserve">ČISTI PRIHODKI OD PRODAJE (111+115+118) </t>
  </si>
  <si>
    <t>Čisti prihodki od prodaje na domačem trgu (112 do 114)</t>
  </si>
  <si>
    <t>Čisti prihodki od prodaje proizvodov in storitev razen najemnin</t>
  </si>
  <si>
    <t>Čisti prihodki od najemnin</t>
  </si>
  <si>
    <t xml:space="preserve">Čisti prihodki od prodaje blaga in materiala </t>
  </si>
  <si>
    <t>Čisti prihodki od prodaje na trgu EU (116+117)</t>
  </si>
  <si>
    <t>Čisti prihodki od prodaje proizvodov in storitev</t>
  </si>
  <si>
    <t>Čisti prihodki od prodaje na trgu izven EU (119+120)</t>
  </si>
  <si>
    <t>POVEČANJE VREDNOSTI ZALOG PROIZVODOV IN NEDOKONČANE PROIZVODNJE</t>
  </si>
  <si>
    <t>USREDSTVENI LASTNI PROIZVODI IN LASTNE STORITVE</t>
  </si>
  <si>
    <t>SUBVENCIJE, DOTACIJE, REGRESI, KOMPENZACIJE IN DRUGI PRIHODKI, KI SO POVEZANI S POSLOVNIMI UČINKI</t>
  </si>
  <si>
    <t>E.</t>
  </si>
  <si>
    <t>DRUGI POSLOVNI PRIHODKI</t>
  </si>
  <si>
    <t>F.</t>
  </si>
  <si>
    <t>KOSMATI DONOS OD POSLOVANJA  (110+121-122+123+124+125)</t>
  </si>
  <si>
    <t>G.</t>
  </si>
  <si>
    <t>POSLOVNI ODHODKI  (128+139+144+148)</t>
  </si>
  <si>
    <t>Stroški blaga, materiala in storitev (129+130+134)</t>
  </si>
  <si>
    <t>Nabavna vrednost prodanega blaga in materiala</t>
  </si>
  <si>
    <t>Stroški porabljenega materiala (131 do 133)</t>
  </si>
  <si>
    <t xml:space="preserve">a) </t>
  </si>
  <si>
    <t>stroški materiala</t>
  </si>
  <si>
    <t xml:space="preserve">b) </t>
  </si>
  <si>
    <t>stroški energije</t>
  </si>
  <si>
    <t xml:space="preserve">c) </t>
  </si>
  <si>
    <t>drugi stroški materiala</t>
  </si>
  <si>
    <t>Stroški storitev (135 do 138)</t>
  </si>
  <si>
    <t>transportne storitve</t>
  </si>
  <si>
    <t>najemnine</t>
  </si>
  <si>
    <t>povračila stroškov zaposlencem v zvezi z delom</t>
  </si>
  <si>
    <t xml:space="preserve">č) </t>
  </si>
  <si>
    <t>drugi stroški storitev</t>
  </si>
  <si>
    <t>Stroški dela  (140 do 143)</t>
  </si>
  <si>
    <t>Stroški plač</t>
  </si>
  <si>
    <t>Stroški pokojninskih zavarovanj</t>
  </si>
  <si>
    <t>Stroški drugih socialnih zavarovanj</t>
  </si>
  <si>
    <t>Drugi stroški dela</t>
  </si>
  <si>
    <t>Odpisi vrednosti (145 do 147)</t>
  </si>
  <si>
    <t xml:space="preserve">Amortizacija </t>
  </si>
  <si>
    <t>Prevrednotovalni poslovni odhodki pri neopredmetenih sredstvih in opredmetenih osnovnih sredstvih</t>
  </si>
  <si>
    <t>Prevrednotovalni poslovni odhodki pri obratnih sredstvih</t>
  </si>
  <si>
    <t xml:space="preserve">Drugi poslovni odhodki (149+150) </t>
  </si>
  <si>
    <t>Drugi stroški</t>
  </si>
  <si>
    <t>H.</t>
  </si>
  <si>
    <t>DOBIČEK IZ POSLOVANJA (126-127)</t>
  </si>
  <si>
    <t>IZGUBA IZ POSLOVANJA (127-126)</t>
  </si>
  <si>
    <t>J.</t>
  </si>
  <si>
    <t>FINANČNI PRIHODKI (155+160+163)</t>
  </si>
  <si>
    <t>Finančni prihodki od obresti (upoštevano že v II. in III)</t>
  </si>
  <si>
    <t>Finančni prihodki iz deležev (156 do 159)</t>
  </si>
  <si>
    <t>Finančni prihodki iz deležev v družbah v skupini</t>
  </si>
  <si>
    <t>Finančni prihodki iz deležev v pridruženih družbah</t>
  </si>
  <si>
    <t>Finančni prihodki iz deležev v drugih družbah</t>
  </si>
  <si>
    <t>Finančni prihodki iz drugih naložb</t>
  </si>
  <si>
    <t>Finančni prihodki iz danih posojil (161+162)</t>
  </si>
  <si>
    <t>Finančni prihodki iz posojil, danih družbam v skupini</t>
  </si>
  <si>
    <t>Finančni prihodki iz posojil, danih drugim</t>
  </si>
  <si>
    <t>Finančni prihodki iz poslovnih terjatev (164+165)</t>
  </si>
  <si>
    <t>Finančni prihodki iz poslovnih terjatev do družb v skupini</t>
  </si>
  <si>
    <t>Finančni prihodki iz poslovnih terjatev do drugih</t>
  </si>
  <si>
    <t>K.</t>
  </si>
  <si>
    <t>FINANČNI ODHODKI (168+169+174)</t>
  </si>
  <si>
    <t>Finančni odhodki za obresti (upoštevano že v II. in III.)</t>
  </si>
  <si>
    <t>Finančni odhodki iz oslabitve in odpisov finančnih naložb</t>
  </si>
  <si>
    <t>Finančni odhodki iz finančnih obveznosti (170 do 173)</t>
  </si>
  <si>
    <t>Finančni odhodki iz posojil, prejetih od družb v skupini</t>
  </si>
  <si>
    <t>Finančni odhodki iz posojil, prejetih od bank</t>
  </si>
  <si>
    <t>Finančni odhodki iz izdanih obveznic</t>
  </si>
  <si>
    <t>Finančni odhodki iz drugih finančnih obveznosti</t>
  </si>
  <si>
    <t>Finančni odhodki iz poslovnih obveznosti (175 do 177)</t>
  </si>
  <si>
    <t>Finančni odhodki iz poslovnih obveznosti do družb v skupini</t>
  </si>
  <si>
    <t>Finančni odhodki iz obveznosti do dobaviteljev in meničnih obveznosti</t>
  </si>
  <si>
    <t>Finančni odhodki iz drugih poslovnih obveznosti</t>
  </si>
  <si>
    <t>L.</t>
  </si>
  <si>
    <t>DRUGI PRIHODKI (179+180)</t>
  </si>
  <si>
    <t xml:space="preserve">Subvencije, dotacije in podobni prihodki, ki niso povezani s poslovnimi učinki </t>
  </si>
  <si>
    <t xml:space="preserve">Drugi finančni prihodki in ostali prihodki </t>
  </si>
  <si>
    <t>M.</t>
  </si>
  <si>
    <t>DRUGI ODHODKI</t>
  </si>
  <si>
    <t>N.</t>
  </si>
  <si>
    <t>CELOTNI DOBIČEK (151-152+153-166+178-181)</t>
  </si>
  <si>
    <t>O.</t>
  </si>
  <si>
    <t>CELOTNA IZGUBA (152-151-153+166-178+181)</t>
  </si>
  <si>
    <t>P.</t>
  </si>
  <si>
    <t>DAVEK IZ DOBIČKA</t>
  </si>
  <si>
    <t>R.</t>
  </si>
  <si>
    <t>ODLOŽENI DAVKI</t>
  </si>
  <si>
    <t>S.</t>
  </si>
  <si>
    <t>ČISTI DOBIČEK OBRAČUNSKEGA OBDOBJA (182-184-185)</t>
  </si>
  <si>
    <t>Š.</t>
  </si>
  <si>
    <t>ČISTA  IZGUBA OBRAČUNSKEGA OBDOBJA (183+184+185) oz. (184-182+185)</t>
  </si>
  <si>
    <t>*POVPREČNO ŠTEVILO ZAPOSLENCEV NA PODLAGI DELOVNIH UR V OBRAČUNSKEM OBDOBJU (na dve decimalki)</t>
  </si>
  <si>
    <t>ŠTEVILO MESECEV POSLOVANJA</t>
  </si>
  <si>
    <t>Legenda:</t>
  </si>
  <si>
    <t>ZMANJŠANJE VRED. ZALOG PROIZVODOV IN NEDOKONČANE PROIZVODNJE</t>
  </si>
  <si>
    <t>VNOS</t>
  </si>
  <si>
    <t>Avtomatski izračun</t>
  </si>
  <si>
    <t>TIP BILANCE</t>
  </si>
  <si>
    <t>P</t>
  </si>
  <si>
    <t>M</t>
  </si>
  <si>
    <t>TIP BILANCE: Z-zaključna (AJPES), R-revidirana, M-mesečna, P-plan, O-ocena, KZ-konsolidirana zaključna, KR-kons. revidirana, KM-kons. mesečna, KP-kons. plan, KO-kons. ocena</t>
  </si>
  <si>
    <t>Z/R</t>
  </si>
  <si>
    <t xml:space="preserve">VI. </t>
  </si>
  <si>
    <t>IX.</t>
  </si>
  <si>
    <t>Revalorizacijske rezerve</t>
  </si>
  <si>
    <t>Rezerve, nastale zaradi vrednotenja po pošteni vrednosti</t>
  </si>
  <si>
    <t>KAPITAL (057+060+061+067+301+068-069+070-071)</t>
  </si>
  <si>
    <t>Matična 
številka:</t>
  </si>
  <si>
    <t>Naziv 
stranke:</t>
  </si>
  <si>
    <t>Stranka izpolni plan poslovanja za OBDOBJE trajanja kredita.</t>
  </si>
  <si>
    <t xml:space="preserve">Stranka naj stolpec E izpolni z zadnjimi razpoložljivimi medletnimi finančnimi izkazi tekočega leta, stolpec D pa s primerljivimi medletnimi finančnimi izkazi za predhodno leto. </t>
  </si>
  <si>
    <t>x/2019</t>
  </si>
  <si>
    <t>x/2020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</si>
</sst>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5" fillId="0" borderId="0" xfId="0" applyFont="1" applyProtection="1">
      <protection locked="0" hidden="1"/>
    </xf>
    <xf numFmtId="0" fontId="5" fillId="0" borderId="0" xfId="0" applyFont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4" fillId="2" borderId="16" xfId="0" applyFont="1" applyFill="1" applyBorder="1" applyProtection="1">
      <protection hidden="1"/>
    </xf>
    <xf numFmtId="0" fontId="8" fillId="4" borderId="8" xfId="0" applyFont="1" applyFill="1" applyBorder="1" applyAlignment="1" applyProtection="1">
      <alignment horizontal="left" vertical="center" wrapText="1"/>
      <protection hidden="1"/>
    </xf>
    <xf numFmtId="0" fontId="8" fillId="4" borderId="17" xfId="0" applyFont="1" applyFill="1" applyBorder="1" applyAlignment="1" applyProtection="1">
      <alignment horizontal="left" vertical="center" wrapText="1"/>
      <protection hidden="1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Protection="1">
      <protection locked="0" hidden="1"/>
    </xf>
    <xf numFmtId="0" fontId="4" fillId="4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wrapText="1"/>
      <protection locked="0" hidden="1"/>
    </xf>
    <xf numFmtId="0" fontId="4" fillId="3" borderId="19" xfId="0" applyFont="1" applyFill="1" applyBorder="1" applyAlignment="1" applyProtection="1">
      <alignment horizontal="left" vertical="center" wrapText="1"/>
      <protection locked="0" hidden="1"/>
    </xf>
    <xf numFmtId="0" fontId="5" fillId="0" borderId="20" xfId="0" applyFont="1" applyBorder="1" applyProtection="1">
      <protection locked="0" hidden="1"/>
    </xf>
    <xf numFmtId="0" fontId="4" fillId="0" borderId="0" xfId="0" applyFont="1" applyProtection="1">
      <protection locked="0" hidden="1"/>
    </xf>
    <xf numFmtId="0" fontId="4" fillId="4" borderId="0" xfId="0" applyFont="1" applyFill="1" applyBorder="1" applyAlignment="1" applyProtection="1">
      <alignment horizontal="left" vertical="center" wrapText="1"/>
      <protection locked="0" hidden="1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4" fillId="4" borderId="0" xfId="0" applyFont="1" applyFill="1" applyBorder="1" applyProtection="1"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Fill="1" applyProtection="1">
      <protection locked="0" hidden="1"/>
    </xf>
    <xf numFmtId="0" fontId="5" fillId="5" borderId="0" xfId="0" applyFont="1" applyFill="1" applyAlignment="1" applyProtection="1">
      <alignment horizontal="center"/>
      <protection locked="0" hidden="1"/>
    </xf>
    <xf numFmtId="0" fontId="5" fillId="3" borderId="0" xfId="0" applyFont="1" applyFill="1" applyAlignment="1" applyProtection="1">
      <alignment horizontal="center"/>
      <protection locked="0" hidden="1"/>
    </xf>
    <xf numFmtId="0" fontId="5" fillId="0" borderId="7" xfId="0" applyFont="1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49" fontId="4" fillId="5" borderId="15" xfId="0" applyNumberFormat="1" applyFont="1" applyFill="1" applyBorder="1" applyAlignment="1" applyProtection="1">
      <alignment horizontal="center"/>
      <protection locked="0" hidden="1"/>
    </xf>
    <xf numFmtId="0" fontId="4" fillId="3" borderId="15" xfId="0" applyNumberFormat="1" applyFont="1" applyFill="1" applyBorder="1" applyAlignment="1" applyProtection="1">
      <alignment horizontal="center"/>
      <protection locked="0" hidden="1"/>
    </xf>
    <xf numFmtId="0" fontId="6" fillId="0" borderId="1" xfId="1" applyFont="1" applyBorder="1" applyAlignment="1" applyProtection="1">
      <alignment horizontal="right" vertical="center"/>
      <protection hidden="1"/>
    </xf>
    <xf numFmtId="0" fontId="7" fillId="0" borderId="2" xfId="1" applyFont="1" applyBorder="1" applyAlignment="1" applyProtection="1">
      <alignment horizontal="left" vertical="center" wrapText="1"/>
      <protection hidden="1"/>
    </xf>
    <xf numFmtId="0" fontId="6" fillId="0" borderId="2" xfId="1" quotePrefix="1" applyFont="1" applyBorder="1" applyAlignment="1" applyProtection="1">
      <alignment horizontal="center" vertical="center" wrapText="1"/>
      <protection hidden="1"/>
    </xf>
    <xf numFmtId="4" fontId="4" fillId="2" borderId="10" xfId="0" applyNumberFormat="1" applyFont="1" applyFill="1" applyBorder="1" applyAlignment="1" applyProtection="1">
      <alignment horizontal="center" shrinkToFit="1"/>
      <protection hidden="1"/>
    </xf>
    <xf numFmtId="4" fontId="4" fillId="6" borderId="10" xfId="0" applyNumberFormat="1" applyFont="1" applyFill="1" applyBorder="1" applyAlignment="1" applyProtection="1">
      <alignment horizontal="center" shrinkToFit="1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4" xfId="1" applyFont="1" applyBorder="1" applyAlignment="1" applyProtection="1">
      <alignment horizontal="left" vertical="center" wrapText="1"/>
      <protection hidden="1"/>
    </xf>
    <xf numFmtId="0" fontId="6" fillId="0" borderId="4" xfId="1" quotePrefix="1" applyFont="1" applyBorder="1" applyAlignment="1" applyProtection="1">
      <alignment horizontal="center" vertical="center" wrapText="1"/>
      <protection hidden="1"/>
    </xf>
    <xf numFmtId="4" fontId="4" fillId="2" borderId="4" xfId="0" applyNumberFormat="1" applyFont="1" applyFill="1" applyBorder="1" applyAlignment="1" applyProtection="1">
      <alignment horizontal="center" shrinkToFit="1"/>
      <protection hidden="1"/>
    </xf>
    <xf numFmtId="4" fontId="4" fillId="6" borderId="4" xfId="0" applyNumberFormat="1" applyFont="1" applyFill="1" applyBorder="1" applyAlignment="1" applyProtection="1">
      <alignment horizontal="center" shrinkToFit="1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right" vertical="center"/>
      <protection hidden="1"/>
    </xf>
    <xf numFmtId="0" fontId="6" fillId="0" borderId="4" xfId="1" applyFont="1" applyBorder="1" applyAlignment="1" applyProtection="1">
      <alignment horizontal="left" vertical="center" wrapText="1"/>
      <protection hidden="1"/>
    </xf>
    <xf numFmtId="4" fontId="5" fillId="3" borderId="4" xfId="0" applyNumberFormat="1" applyFont="1" applyFill="1" applyBorder="1" applyAlignment="1" applyProtection="1">
      <alignment horizontal="center" shrinkToFit="1"/>
      <protection locked="0" hidden="1"/>
    </xf>
    <xf numFmtId="4" fontId="5" fillId="5" borderId="4" xfId="0" applyNumberFormat="1" applyFont="1" applyFill="1" applyBorder="1" applyAlignment="1" applyProtection="1">
      <alignment horizontal="center" shrinkToFit="1"/>
      <protection locked="0" hidden="1"/>
    </xf>
    <xf numFmtId="0" fontId="6" fillId="0" borderId="4" xfId="2" applyFont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vertical="center" wrapText="1"/>
      <protection hidden="1"/>
    </xf>
    <xf numFmtId="3" fontId="5" fillId="3" borderId="4" xfId="0" applyNumberFormat="1" applyFont="1" applyFill="1" applyBorder="1" applyAlignment="1" applyProtection="1">
      <alignment horizontal="center" shrinkToFit="1"/>
      <protection locked="0" hidden="1"/>
    </xf>
    <xf numFmtId="3" fontId="5" fillId="5" borderId="4" xfId="0" applyNumberFormat="1" applyFont="1" applyFill="1" applyBorder="1" applyAlignment="1" applyProtection="1">
      <alignment horizontal="center" shrinkToFit="1"/>
      <protection locked="0" hidden="1"/>
    </xf>
    <xf numFmtId="3" fontId="4" fillId="5" borderId="4" xfId="0" applyNumberFormat="1" applyFont="1" applyFill="1" applyBorder="1" applyAlignment="1" applyProtection="1">
      <alignment horizontal="center" shrinkToFit="1"/>
      <protection locked="0" hidden="1"/>
    </xf>
    <xf numFmtId="4" fontId="4" fillId="5" borderId="4" xfId="0" applyNumberFormat="1" applyFont="1" applyFill="1" applyBorder="1" applyAlignment="1" applyProtection="1">
      <alignment horizontal="center" shrinkToFit="1"/>
      <protection locked="0" hidden="1"/>
    </xf>
    <xf numFmtId="0" fontId="7" fillId="0" borderId="5" xfId="1" applyFont="1" applyBorder="1" applyAlignment="1" applyProtection="1">
      <alignment horizontal="center" vertical="center"/>
      <protection hidden="1"/>
    </xf>
    <xf numFmtId="0" fontId="7" fillId="0" borderId="6" xfId="1" applyFont="1" applyBorder="1" applyAlignment="1" applyProtection="1">
      <alignment horizontal="left" vertical="center" wrapText="1"/>
      <protection hidden="1"/>
    </xf>
    <xf numFmtId="0" fontId="6" fillId="0" borderId="6" xfId="1" quotePrefix="1" applyFont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shrinkToFit="1"/>
      <protection locked="0"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 wrapText="1"/>
      <protection hidden="1"/>
    </xf>
    <xf numFmtId="0" fontId="6" fillId="0" borderId="0" xfId="1" quotePrefix="1" applyFont="1" applyFill="1" applyBorder="1" applyAlignment="1" applyProtection="1">
      <alignment horizontal="center" vertical="center" wrapText="1"/>
      <protection hidden="1"/>
    </xf>
    <xf numFmtId="0" fontId="6" fillId="0" borderId="0" xfId="1" quotePrefix="1" applyFont="1" applyFill="1" applyBorder="1" applyAlignment="1" applyProtection="1">
      <alignment horizontal="center" vertical="center" wrapText="1"/>
      <protection locked="0" hidden="1"/>
    </xf>
    <xf numFmtId="0" fontId="4" fillId="4" borderId="15" xfId="0" applyFont="1" applyFill="1" applyBorder="1" applyAlignment="1" applyProtection="1">
      <alignment horizontal="center"/>
      <protection locked="0" hidden="1"/>
    </xf>
    <xf numFmtId="0" fontId="6" fillId="0" borderId="1" xfId="1" applyFont="1" applyBorder="1" applyAlignment="1" applyProtection="1">
      <alignment horizontal="center" vertical="center"/>
      <protection hidden="1"/>
    </xf>
    <xf numFmtId="4" fontId="4" fillId="2" borderId="2" xfId="0" applyNumberFormat="1" applyFont="1" applyFill="1" applyBorder="1" applyAlignment="1" applyProtection="1">
      <alignment horizontal="center" shrinkToFit="1"/>
      <protection hidden="1"/>
    </xf>
    <xf numFmtId="4" fontId="4" fillId="6" borderId="2" xfId="0" applyNumberFormat="1" applyFont="1" applyFill="1" applyBorder="1" applyAlignment="1" applyProtection="1">
      <alignment horizontal="center" shrinkToFit="1"/>
      <protection hidden="1"/>
    </xf>
    <xf numFmtId="4" fontId="4" fillId="3" borderId="4" xfId="0" applyNumberFormat="1" applyFont="1" applyFill="1" applyBorder="1" applyAlignment="1" applyProtection="1">
      <alignment horizontal="center" shrinkToFit="1"/>
      <protection locked="0" hidden="1"/>
    </xf>
    <xf numFmtId="4" fontId="5" fillId="2" borderId="4" xfId="0" applyNumberFormat="1" applyFont="1" applyFill="1" applyBorder="1" applyAlignment="1" applyProtection="1">
      <alignment horizontal="center" shrinkToFit="1"/>
      <protection locked="0" hidden="1"/>
    </xf>
    <xf numFmtId="4" fontId="5" fillId="6" borderId="4" xfId="0" applyNumberFormat="1" applyFont="1" applyFill="1" applyBorder="1" applyAlignment="1" applyProtection="1">
      <alignment horizontal="center" shrinkToFit="1"/>
      <protection locked="0" hidden="1"/>
    </xf>
    <xf numFmtId="0" fontId="7" fillId="0" borderId="5" xfId="1" applyFont="1" applyBorder="1" applyAlignment="1" applyProtection="1">
      <alignment horizontal="right" vertical="center"/>
      <protection hidden="1"/>
    </xf>
    <xf numFmtId="4" fontId="4" fillId="3" borderId="6" xfId="0" applyNumberFormat="1" applyFont="1" applyFill="1" applyBorder="1" applyAlignment="1" applyProtection="1">
      <alignment horizontal="center" shrinkToFit="1"/>
      <protection locked="0" hidden="1"/>
    </xf>
    <xf numFmtId="0" fontId="5" fillId="0" borderId="0" xfId="0" applyFont="1" applyProtection="1">
      <protection hidden="1"/>
    </xf>
    <xf numFmtId="14" fontId="5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 shrinkToFit="1"/>
      <protection hidden="1"/>
    </xf>
    <xf numFmtId="0" fontId="4" fillId="3" borderId="16" xfId="0" applyFont="1" applyFill="1" applyBorder="1" applyProtection="1">
      <protection hidden="1"/>
    </xf>
    <xf numFmtId="0" fontId="4" fillId="2" borderId="9" xfId="0" applyFont="1" applyFill="1" applyBorder="1" applyProtection="1">
      <protection hidden="1"/>
    </xf>
    <xf numFmtId="0" fontId="5" fillId="0" borderId="18" xfId="0" applyFont="1" applyBorder="1" applyProtection="1">
      <protection locked="0" hidden="1"/>
    </xf>
    <xf numFmtId="0" fontId="4" fillId="4" borderId="4" xfId="0" applyFont="1" applyFill="1" applyBorder="1" applyProtection="1">
      <protection hidden="1"/>
    </xf>
    <xf numFmtId="0" fontId="4" fillId="0" borderId="21" xfId="0" applyFont="1" applyBorder="1" applyProtection="1"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5" fillId="4" borderId="0" xfId="0" applyFont="1" applyFill="1" applyAlignment="1" applyProtection="1">
      <alignment horizontal="center" vertical="center"/>
      <protection hidden="1"/>
    </xf>
    <xf numFmtId="49" fontId="4" fillId="4" borderId="15" xfId="0" applyNumberFormat="1" applyFont="1" applyFill="1" applyBorder="1" applyAlignment="1" applyProtection="1">
      <alignment horizont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9" fillId="0" borderId="4" xfId="1" applyFont="1" applyBorder="1" applyAlignment="1" applyProtection="1">
      <alignment horizontal="left" vertical="center" wrapText="1"/>
      <protection hidden="1"/>
    </xf>
    <xf numFmtId="0" fontId="6" fillId="0" borderId="5" xfId="1" applyFont="1" applyBorder="1" applyAlignment="1" applyProtection="1">
      <alignment horizontal="left" vertical="center"/>
      <protection hidden="1"/>
    </xf>
    <xf numFmtId="0" fontId="6" fillId="0" borderId="11" xfId="1" applyFont="1" applyBorder="1" applyAlignment="1" applyProtection="1">
      <alignment horizontal="left" vertical="center"/>
      <protection hidden="1"/>
    </xf>
    <xf numFmtId="0" fontId="7" fillId="0" borderId="12" xfId="1" applyFont="1" applyBorder="1" applyAlignment="1" applyProtection="1">
      <alignment horizontal="left" vertical="center" wrapText="1"/>
      <protection hidden="1"/>
    </xf>
    <xf numFmtId="0" fontId="6" fillId="0" borderId="12" xfId="1" quotePrefix="1" applyFont="1" applyBorder="1" applyAlignment="1" applyProtection="1">
      <alignment horizontal="center" vertical="center" wrapText="1"/>
      <protection hidden="1"/>
    </xf>
    <xf numFmtId="4" fontId="4" fillId="3" borderId="12" xfId="0" applyNumberFormat="1" applyFont="1" applyFill="1" applyBorder="1" applyAlignment="1" applyProtection="1">
      <alignment horizontal="center" shrinkToFit="1"/>
      <protection locked="0" hidden="1"/>
    </xf>
    <xf numFmtId="4" fontId="4" fillId="5" borderId="12" xfId="0" applyNumberFormat="1" applyFont="1" applyFill="1" applyBorder="1" applyAlignment="1" applyProtection="1">
      <alignment horizontal="center" shrinkToFit="1"/>
      <protection locked="0" hidden="1"/>
    </xf>
    <xf numFmtId="0" fontId="4" fillId="0" borderId="0" xfId="0" applyFont="1" applyBorder="1" applyProtection="1">
      <protection hidden="1"/>
    </xf>
    <xf numFmtId="0" fontId="10" fillId="0" borderId="22" xfId="0" applyFont="1" applyFill="1" applyBorder="1" applyProtection="1">
      <protection hidden="1"/>
    </xf>
    <xf numFmtId="0" fontId="5" fillId="0" borderId="23" xfId="0" applyFont="1" applyBorder="1" applyProtection="1">
      <protection hidden="1"/>
    </xf>
    <xf numFmtId="0" fontId="5" fillId="0" borderId="24" xfId="0" applyFont="1" applyBorder="1" applyProtection="1">
      <protection hidden="1"/>
    </xf>
    <xf numFmtId="0" fontId="11" fillId="0" borderId="22" xfId="0" applyFont="1" applyFill="1" applyBorder="1" applyAlignment="1" applyProtection="1">
      <protection hidden="1"/>
    </xf>
    <xf numFmtId="0" fontId="11" fillId="0" borderId="25" xfId="0" applyFont="1" applyFill="1" applyBorder="1" applyAlignment="1" applyProtection="1">
      <protection hidden="1"/>
    </xf>
    <xf numFmtId="0" fontId="11" fillId="0" borderId="23" xfId="0" applyFont="1" applyFill="1" applyBorder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</cellXfs>
  <cellStyles count="5">
    <cellStyle name="Navadno_obrazciZGD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R118"/>
  <sheetViews>
    <sheetView topLeftCell="F1" zoomScale="86" zoomScaleNormal="86" workbookViewId="0">
      <selection activeCell="P11" sqref="P11"/>
    </sheetView>
  </sheetViews>
  <sheetFormatPr defaultColWidth="9.140625" defaultRowHeight="15" customHeight="1" x14ac:dyDescent="0.2"/>
  <cols>
    <col min="1" max="1" width="9.5703125" style="1" bestFit="1" customWidth="1"/>
    <col min="2" max="2" width="56.85546875" style="1" bestFit="1" customWidth="1"/>
    <col min="3" max="3" width="6.28515625" style="1" customWidth="1"/>
    <col min="4" max="4" width="21.85546875" style="1" customWidth="1"/>
    <col min="5" max="18" width="21.7109375" style="1" customWidth="1"/>
    <col min="19" max="16384" width="9.140625" style="1"/>
  </cols>
  <sheetData>
    <row r="1" spans="1:18" ht="15" customHeight="1" thickBot="1" x14ac:dyDescent="0.25">
      <c r="B1" s="2" t="s">
        <v>310</v>
      </c>
    </row>
    <row r="2" spans="1:18" ht="15" customHeight="1" thickBot="1" x14ac:dyDescent="0.25">
      <c r="B2" s="3" t="s">
        <v>312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8" ht="15" customHeight="1" thickBot="1" x14ac:dyDescent="0.25">
      <c r="B3" s="4" t="s">
        <v>313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8" ht="15" customHeight="1" x14ac:dyDescent="0.2">
      <c r="B4" s="5" t="s">
        <v>317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8" ht="15" customHeight="1" x14ac:dyDescent="0.2">
      <c r="B5" s="6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8" ht="15" customHeight="1" thickBot="1" x14ac:dyDescent="0.25">
      <c r="B6" s="7"/>
      <c r="D6" s="64"/>
      <c r="E6" s="64"/>
      <c r="F6" s="84"/>
      <c r="G6" s="84"/>
      <c r="H6" s="84"/>
      <c r="I6" s="84"/>
      <c r="J6" s="2"/>
      <c r="K6" s="64"/>
      <c r="L6" s="64"/>
      <c r="M6" s="64"/>
      <c r="N6" s="64"/>
    </row>
    <row r="7" spans="1:18" ht="15" customHeight="1" thickBot="1" x14ac:dyDescent="0.25">
      <c r="B7" s="9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8" ht="27" thickTop="1" thickBot="1" x14ac:dyDescent="0.25">
      <c r="A8" s="10" t="s">
        <v>325</v>
      </c>
      <c r="B8" s="11"/>
      <c r="C8" s="12"/>
      <c r="D8" s="2"/>
      <c r="E8" s="85" t="s">
        <v>326</v>
      </c>
      <c r="F8" s="86"/>
      <c r="G8" s="87"/>
      <c r="H8" s="64"/>
      <c r="I8" s="64"/>
      <c r="J8" s="64"/>
      <c r="K8" s="64"/>
      <c r="L8" s="64"/>
      <c r="M8" s="64"/>
      <c r="N8" s="64"/>
    </row>
    <row r="9" spans="1:18" ht="15" customHeight="1" thickTop="1" thickBot="1" x14ac:dyDescent="0.25">
      <c r="A9" s="13"/>
      <c r="B9" s="1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8" ht="27" thickTop="1" thickBot="1" x14ac:dyDescent="0.25">
      <c r="A10" s="10" t="s">
        <v>324</v>
      </c>
      <c r="B10" s="15"/>
      <c r="C10" s="12"/>
      <c r="D10" s="2"/>
      <c r="E10" s="88" t="s">
        <v>327</v>
      </c>
      <c r="F10" s="89"/>
      <c r="G10" s="89"/>
      <c r="H10" s="89"/>
      <c r="I10" s="89"/>
      <c r="J10" s="89"/>
      <c r="K10" s="89"/>
      <c r="L10" s="90"/>
      <c r="M10" s="64"/>
      <c r="N10" s="64"/>
    </row>
    <row r="11" spans="1:18" ht="15" customHeight="1" thickTop="1" x14ac:dyDescent="0.2">
      <c r="B11" s="16"/>
      <c r="D11" s="64"/>
      <c r="E11" s="91" t="s">
        <v>314</v>
      </c>
      <c r="F11" s="91"/>
      <c r="G11" s="91"/>
      <c r="H11" s="91"/>
      <c r="I11" s="91"/>
      <c r="J11" s="91"/>
      <c r="K11" s="91"/>
      <c r="L11" s="91"/>
      <c r="M11" s="91"/>
      <c r="N11" s="91"/>
    </row>
    <row r="12" spans="1:18" ht="15" customHeight="1" thickBot="1" x14ac:dyDescent="0.25">
      <c r="B12" s="18"/>
      <c r="D12" s="19" t="s">
        <v>316</v>
      </c>
      <c r="E12" s="19" t="s">
        <v>316</v>
      </c>
      <c r="F12" s="20" t="s">
        <v>318</v>
      </c>
      <c r="G12" s="20" t="s">
        <v>318</v>
      </c>
      <c r="H12" s="20" t="s">
        <v>315</v>
      </c>
      <c r="I12" s="20" t="s">
        <v>315</v>
      </c>
      <c r="J12" s="20" t="s">
        <v>315</v>
      </c>
      <c r="K12" s="20" t="s">
        <v>315</v>
      </c>
      <c r="L12" s="20" t="s">
        <v>315</v>
      </c>
      <c r="M12" s="20" t="s">
        <v>315</v>
      </c>
      <c r="N12" s="20" t="s">
        <v>315</v>
      </c>
      <c r="O12" s="20" t="s">
        <v>315</v>
      </c>
      <c r="P12" s="20" t="s">
        <v>315</v>
      </c>
      <c r="Q12" s="20" t="s">
        <v>315</v>
      </c>
      <c r="R12" s="20" t="s">
        <v>315</v>
      </c>
    </row>
    <row r="13" spans="1:18" ht="13.5" thickBot="1" x14ac:dyDescent="0.25">
      <c r="A13" s="21"/>
      <c r="B13" s="22" t="s">
        <v>215</v>
      </c>
      <c r="C13" s="23" t="s">
        <v>216</v>
      </c>
      <c r="D13" s="24" t="s">
        <v>328</v>
      </c>
      <c r="E13" s="24" t="s">
        <v>329</v>
      </c>
      <c r="F13" s="25">
        <v>2018</v>
      </c>
      <c r="G13" s="25">
        <f>F13+1</f>
        <v>2019</v>
      </c>
      <c r="H13" s="25">
        <f t="shared" ref="H13:R13" si="0">G13+1</f>
        <v>2020</v>
      </c>
      <c r="I13" s="25">
        <f t="shared" si="0"/>
        <v>2021</v>
      </c>
      <c r="J13" s="25">
        <f t="shared" si="0"/>
        <v>2022</v>
      </c>
      <c r="K13" s="25">
        <f t="shared" si="0"/>
        <v>2023</v>
      </c>
      <c r="L13" s="25">
        <f t="shared" si="0"/>
        <v>2024</v>
      </c>
      <c r="M13" s="25">
        <f t="shared" si="0"/>
        <v>2025</v>
      </c>
      <c r="N13" s="25">
        <f t="shared" si="0"/>
        <v>2026</v>
      </c>
      <c r="O13" s="25">
        <f t="shared" si="0"/>
        <v>2027</v>
      </c>
      <c r="P13" s="25">
        <f t="shared" si="0"/>
        <v>2028</v>
      </c>
      <c r="Q13" s="25">
        <f t="shared" si="0"/>
        <v>2029</v>
      </c>
      <c r="R13" s="25">
        <f t="shared" si="0"/>
        <v>2030</v>
      </c>
    </row>
    <row r="14" spans="1:18" ht="12.75" x14ac:dyDescent="0.2">
      <c r="A14" s="26"/>
      <c r="B14" s="27" t="s">
        <v>0</v>
      </c>
      <c r="C14" s="28" t="s">
        <v>1</v>
      </c>
      <c r="D14" s="29">
        <f t="shared" ref="D14:E14" si="1">+D15+D45+D66</f>
        <v>0</v>
      </c>
      <c r="E14" s="29">
        <f t="shared" si="1"/>
        <v>0</v>
      </c>
      <c r="F14" s="30">
        <f t="shared" ref="F14:M14" si="2">+F15+F45+F66</f>
        <v>0</v>
      </c>
      <c r="G14" s="30">
        <f t="shared" si="2"/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30">
        <f t="shared" si="2"/>
        <v>0</v>
      </c>
      <c r="N14" s="30">
        <f t="shared" ref="N14:R14" si="3">+N15+N45+N66</f>
        <v>0</v>
      </c>
      <c r="O14" s="30">
        <f t="shared" si="3"/>
        <v>0</v>
      </c>
      <c r="P14" s="30">
        <f t="shared" si="3"/>
        <v>0</v>
      </c>
      <c r="Q14" s="30">
        <f t="shared" si="3"/>
        <v>0</v>
      </c>
      <c r="R14" s="30">
        <f t="shared" si="3"/>
        <v>0</v>
      </c>
    </row>
    <row r="15" spans="1:18" ht="12.75" x14ac:dyDescent="0.2">
      <c r="A15" s="31" t="s">
        <v>2</v>
      </c>
      <c r="B15" s="32" t="s">
        <v>3</v>
      </c>
      <c r="C15" s="33" t="s">
        <v>4</v>
      </c>
      <c r="D15" s="34">
        <f t="shared" ref="D15:E15" si="4">+D16+D23+D31+D32+D40+D44</f>
        <v>0</v>
      </c>
      <c r="E15" s="34">
        <f t="shared" si="4"/>
        <v>0</v>
      </c>
      <c r="F15" s="35">
        <f t="shared" ref="F15:M15" si="5">+F16+F23+F31+F32+F40+F44</f>
        <v>0</v>
      </c>
      <c r="G15" s="35">
        <f t="shared" si="5"/>
        <v>0</v>
      </c>
      <c r="H15" s="35">
        <f t="shared" si="5"/>
        <v>0</v>
      </c>
      <c r="I15" s="35">
        <f t="shared" si="5"/>
        <v>0</v>
      </c>
      <c r="J15" s="35">
        <f t="shared" si="5"/>
        <v>0</v>
      </c>
      <c r="K15" s="35">
        <f t="shared" si="5"/>
        <v>0</v>
      </c>
      <c r="L15" s="35">
        <f t="shared" si="5"/>
        <v>0</v>
      </c>
      <c r="M15" s="35">
        <f t="shared" si="5"/>
        <v>0</v>
      </c>
      <c r="N15" s="35">
        <f t="shared" ref="N15:R15" si="6">+N16+N23+N31+N32+N40+N44</f>
        <v>0</v>
      </c>
      <c r="O15" s="35">
        <f t="shared" si="6"/>
        <v>0</v>
      </c>
      <c r="P15" s="35">
        <f t="shared" si="6"/>
        <v>0</v>
      </c>
      <c r="Q15" s="35">
        <f t="shared" si="6"/>
        <v>0</v>
      </c>
      <c r="R15" s="35">
        <f t="shared" si="6"/>
        <v>0</v>
      </c>
    </row>
    <row r="16" spans="1:18" ht="25.5" x14ac:dyDescent="0.2">
      <c r="A16" s="36" t="s">
        <v>5</v>
      </c>
      <c r="B16" s="32" t="s">
        <v>6</v>
      </c>
      <c r="C16" s="33" t="s">
        <v>7</v>
      </c>
      <c r="D16" s="34">
        <f t="shared" ref="D16:E16" si="7">+D17+D22</f>
        <v>0</v>
      </c>
      <c r="E16" s="34">
        <f t="shared" si="7"/>
        <v>0</v>
      </c>
      <c r="F16" s="35">
        <f t="shared" ref="F16:M16" si="8">+F17+F22</f>
        <v>0</v>
      </c>
      <c r="G16" s="35">
        <f t="shared" si="8"/>
        <v>0</v>
      </c>
      <c r="H16" s="35">
        <f t="shared" si="8"/>
        <v>0</v>
      </c>
      <c r="I16" s="35">
        <f t="shared" si="8"/>
        <v>0</v>
      </c>
      <c r="J16" s="35">
        <f t="shared" si="8"/>
        <v>0</v>
      </c>
      <c r="K16" s="35">
        <f t="shared" si="8"/>
        <v>0</v>
      </c>
      <c r="L16" s="35">
        <f t="shared" si="8"/>
        <v>0</v>
      </c>
      <c r="M16" s="35">
        <f t="shared" si="8"/>
        <v>0</v>
      </c>
      <c r="N16" s="35">
        <f t="shared" ref="N16:R16" si="9">+N17+N22</f>
        <v>0</v>
      </c>
      <c r="O16" s="35">
        <f t="shared" si="9"/>
        <v>0</v>
      </c>
      <c r="P16" s="35">
        <f t="shared" si="9"/>
        <v>0</v>
      </c>
      <c r="Q16" s="35">
        <f t="shared" si="9"/>
        <v>0</v>
      </c>
      <c r="R16" s="35">
        <f t="shared" si="9"/>
        <v>0</v>
      </c>
    </row>
    <row r="17" spans="1:18" ht="12.75" x14ac:dyDescent="0.2">
      <c r="A17" s="37" t="s">
        <v>8</v>
      </c>
      <c r="B17" s="38" t="s">
        <v>9</v>
      </c>
      <c r="C17" s="33" t="s">
        <v>10</v>
      </c>
      <c r="D17" s="34">
        <f t="shared" ref="D17:E17" si="10">SUM(D18:D21)</f>
        <v>0</v>
      </c>
      <c r="E17" s="34">
        <f t="shared" si="10"/>
        <v>0</v>
      </c>
      <c r="F17" s="35">
        <f t="shared" ref="F17:M17" si="11">SUM(F18:F21)</f>
        <v>0</v>
      </c>
      <c r="G17" s="35">
        <f t="shared" si="11"/>
        <v>0</v>
      </c>
      <c r="H17" s="35">
        <f t="shared" si="11"/>
        <v>0</v>
      </c>
      <c r="I17" s="35">
        <f t="shared" si="11"/>
        <v>0</v>
      </c>
      <c r="J17" s="35">
        <f t="shared" si="11"/>
        <v>0</v>
      </c>
      <c r="K17" s="35">
        <f t="shared" si="11"/>
        <v>0</v>
      </c>
      <c r="L17" s="35">
        <f t="shared" si="11"/>
        <v>0</v>
      </c>
      <c r="M17" s="35">
        <f t="shared" si="11"/>
        <v>0</v>
      </c>
      <c r="N17" s="35">
        <f t="shared" ref="N17:R17" si="12">SUM(N18:N21)</f>
        <v>0</v>
      </c>
      <c r="O17" s="35">
        <f t="shared" si="12"/>
        <v>0</v>
      </c>
      <c r="P17" s="35">
        <f t="shared" si="12"/>
        <v>0</v>
      </c>
      <c r="Q17" s="35">
        <f t="shared" si="12"/>
        <v>0</v>
      </c>
      <c r="R17" s="35">
        <f t="shared" si="12"/>
        <v>0</v>
      </c>
    </row>
    <row r="18" spans="1:18" ht="12.75" x14ac:dyDescent="0.2">
      <c r="A18" s="37" t="s">
        <v>11</v>
      </c>
      <c r="B18" s="38" t="s">
        <v>12</v>
      </c>
      <c r="C18" s="33" t="s">
        <v>13</v>
      </c>
      <c r="D18" s="39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12.75" x14ac:dyDescent="0.2">
      <c r="A19" s="37" t="s">
        <v>14</v>
      </c>
      <c r="B19" s="38" t="s">
        <v>15</v>
      </c>
      <c r="C19" s="33" t="s">
        <v>16</v>
      </c>
      <c r="D19" s="39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12.75" x14ac:dyDescent="0.2">
      <c r="A20" s="37" t="s">
        <v>17</v>
      </c>
      <c r="B20" s="38" t="s">
        <v>18</v>
      </c>
      <c r="C20" s="33" t="s">
        <v>19</v>
      </c>
      <c r="D20" s="39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ht="12.75" x14ac:dyDescent="0.2">
      <c r="A21" s="37" t="s">
        <v>20</v>
      </c>
      <c r="B21" s="38" t="s">
        <v>21</v>
      </c>
      <c r="C21" s="33" t="s">
        <v>22</v>
      </c>
      <c r="D21" s="39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2.75" x14ac:dyDescent="0.2">
      <c r="A22" s="37" t="s">
        <v>23</v>
      </c>
      <c r="B22" s="38" t="s">
        <v>24</v>
      </c>
      <c r="C22" s="33" t="s">
        <v>25</v>
      </c>
      <c r="D22" s="39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ht="12.75" x14ac:dyDescent="0.2">
      <c r="A23" s="36" t="s">
        <v>26</v>
      </c>
      <c r="B23" s="32" t="s">
        <v>27</v>
      </c>
      <c r="C23" s="33" t="s">
        <v>28</v>
      </c>
      <c r="D23" s="34">
        <f t="shared" ref="D23:E23" si="13">+D24+D25+D26+D27+D28+D29+D30</f>
        <v>0</v>
      </c>
      <c r="E23" s="34">
        <f t="shared" si="13"/>
        <v>0</v>
      </c>
      <c r="F23" s="35">
        <f t="shared" ref="F23:M23" si="14">+F24+F25+F26+F27+F28+F29+F30</f>
        <v>0</v>
      </c>
      <c r="G23" s="35">
        <f t="shared" si="14"/>
        <v>0</v>
      </c>
      <c r="H23" s="35">
        <f t="shared" si="14"/>
        <v>0</v>
      </c>
      <c r="I23" s="35">
        <f t="shared" si="14"/>
        <v>0</v>
      </c>
      <c r="J23" s="35">
        <f t="shared" si="14"/>
        <v>0</v>
      </c>
      <c r="K23" s="35">
        <f t="shared" si="14"/>
        <v>0</v>
      </c>
      <c r="L23" s="35">
        <f t="shared" si="14"/>
        <v>0</v>
      </c>
      <c r="M23" s="35">
        <f t="shared" si="14"/>
        <v>0</v>
      </c>
      <c r="N23" s="35">
        <f t="shared" ref="N23:R23" si="15">+N24+N25+N26+N27+N28+N29+N30</f>
        <v>0</v>
      </c>
      <c r="O23" s="35">
        <f t="shared" si="15"/>
        <v>0</v>
      </c>
      <c r="P23" s="35">
        <f t="shared" si="15"/>
        <v>0</v>
      </c>
      <c r="Q23" s="35">
        <f t="shared" si="15"/>
        <v>0</v>
      </c>
      <c r="R23" s="35">
        <f t="shared" si="15"/>
        <v>0</v>
      </c>
    </row>
    <row r="24" spans="1:18" ht="12.75" x14ac:dyDescent="0.2">
      <c r="A24" s="37" t="s">
        <v>8</v>
      </c>
      <c r="B24" s="41" t="s">
        <v>29</v>
      </c>
      <c r="C24" s="33" t="s">
        <v>30</v>
      </c>
      <c r="D24" s="39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12.75" x14ac:dyDescent="0.2">
      <c r="A25" s="37" t="s">
        <v>23</v>
      </c>
      <c r="B25" s="38" t="s">
        <v>31</v>
      </c>
      <c r="C25" s="33" t="s">
        <v>32</v>
      </c>
      <c r="D25" s="39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ht="12.75" x14ac:dyDescent="0.2">
      <c r="A26" s="37" t="s">
        <v>33</v>
      </c>
      <c r="B26" s="38" t="s">
        <v>34</v>
      </c>
      <c r="C26" s="33" t="s">
        <v>35</v>
      </c>
      <c r="D26" s="39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ht="25.5" x14ac:dyDescent="0.2">
      <c r="A27" s="37" t="s">
        <v>36</v>
      </c>
      <c r="B27" s="38" t="s">
        <v>37</v>
      </c>
      <c r="C27" s="33" t="s">
        <v>38</v>
      </c>
      <c r="D27" s="39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ht="12.75" x14ac:dyDescent="0.2">
      <c r="A28" s="37" t="s">
        <v>39</v>
      </c>
      <c r="B28" s="38" t="s">
        <v>40</v>
      </c>
      <c r="C28" s="33" t="s">
        <v>41</v>
      </c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ht="12.75" x14ac:dyDescent="0.2">
      <c r="A29" s="37" t="s">
        <v>42</v>
      </c>
      <c r="B29" s="38" t="s">
        <v>43</v>
      </c>
      <c r="C29" s="33" t="s">
        <v>44</v>
      </c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ht="12.75" x14ac:dyDescent="0.2">
      <c r="A30" s="37" t="s">
        <v>45</v>
      </c>
      <c r="B30" s="38" t="s">
        <v>46</v>
      </c>
      <c r="C30" s="33" t="s">
        <v>47</v>
      </c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ht="12.75" x14ac:dyDescent="0.2">
      <c r="A31" s="36" t="s">
        <v>48</v>
      </c>
      <c r="B31" s="32" t="s">
        <v>49</v>
      </c>
      <c r="C31" s="33" t="s">
        <v>50</v>
      </c>
      <c r="D31" s="39"/>
      <c r="E31" s="3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ht="12.75" x14ac:dyDescent="0.2">
      <c r="A32" s="36" t="s">
        <v>51</v>
      </c>
      <c r="B32" s="32" t="s">
        <v>52</v>
      </c>
      <c r="C32" s="33" t="s">
        <v>53</v>
      </c>
      <c r="D32" s="34">
        <f t="shared" ref="D32:E32" si="16">+D33+D37</f>
        <v>0</v>
      </c>
      <c r="E32" s="34">
        <f t="shared" si="16"/>
        <v>0</v>
      </c>
      <c r="F32" s="35">
        <f t="shared" ref="F32:M32" si="17">+F33+F37</f>
        <v>0</v>
      </c>
      <c r="G32" s="35">
        <f t="shared" si="17"/>
        <v>0</v>
      </c>
      <c r="H32" s="35">
        <f t="shared" si="17"/>
        <v>0</v>
      </c>
      <c r="I32" s="35">
        <f t="shared" si="17"/>
        <v>0</v>
      </c>
      <c r="J32" s="35">
        <f t="shared" si="17"/>
        <v>0</v>
      </c>
      <c r="K32" s="35">
        <f t="shared" si="17"/>
        <v>0</v>
      </c>
      <c r="L32" s="35">
        <f t="shared" si="17"/>
        <v>0</v>
      </c>
      <c r="M32" s="35">
        <f t="shared" si="17"/>
        <v>0</v>
      </c>
      <c r="N32" s="35">
        <f t="shared" ref="N32:R32" si="18">+N33+N37</f>
        <v>0</v>
      </c>
      <c r="O32" s="35">
        <f t="shared" si="18"/>
        <v>0</v>
      </c>
      <c r="P32" s="35">
        <f t="shared" si="18"/>
        <v>0</v>
      </c>
      <c r="Q32" s="35">
        <f t="shared" si="18"/>
        <v>0</v>
      </c>
      <c r="R32" s="35">
        <f t="shared" si="18"/>
        <v>0</v>
      </c>
    </row>
    <row r="33" spans="1:18" ht="12.75" x14ac:dyDescent="0.2">
      <c r="A33" s="37" t="s">
        <v>8</v>
      </c>
      <c r="B33" s="38" t="s">
        <v>54</v>
      </c>
      <c r="C33" s="33" t="s">
        <v>55</v>
      </c>
      <c r="D33" s="34">
        <f t="shared" ref="D33:E33" si="19">+D34+D35+D36</f>
        <v>0</v>
      </c>
      <c r="E33" s="34">
        <f t="shared" si="19"/>
        <v>0</v>
      </c>
      <c r="F33" s="35">
        <f t="shared" ref="F33:M33" si="20">+F34+F35+F36</f>
        <v>0</v>
      </c>
      <c r="G33" s="35">
        <f t="shared" si="20"/>
        <v>0</v>
      </c>
      <c r="H33" s="35">
        <f t="shared" si="20"/>
        <v>0</v>
      </c>
      <c r="I33" s="35">
        <f t="shared" si="20"/>
        <v>0</v>
      </c>
      <c r="J33" s="35">
        <f t="shared" si="20"/>
        <v>0</v>
      </c>
      <c r="K33" s="35">
        <f t="shared" si="20"/>
        <v>0</v>
      </c>
      <c r="L33" s="35">
        <f t="shared" si="20"/>
        <v>0</v>
      </c>
      <c r="M33" s="35">
        <f t="shared" si="20"/>
        <v>0</v>
      </c>
      <c r="N33" s="35">
        <f t="shared" ref="N33:R33" si="21">+N34+N35+N36</f>
        <v>0</v>
      </c>
      <c r="O33" s="35">
        <f t="shared" si="21"/>
        <v>0</v>
      </c>
      <c r="P33" s="35">
        <f t="shared" si="21"/>
        <v>0</v>
      </c>
      <c r="Q33" s="35">
        <f t="shared" si="21"/>
        <v>0</v>
      </c>
      <c r="R33" s="35">
        <f t="shared" si="21"/>
        <v>0</v>
      </c>
    </row>
    <row r="34" spans="1:18" ht="12.75" x14ac:dyDescent="0.2">
      <c r="A34" s="37" t="s">
        <v>11</v>
      </c>
      <c r="B34" s="38" t="s">
        <v>56</v>
      </c>
      <c r="C34" s="33" t="s">
        <v>57</v>
      </c>
      <c r="D34" s="39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ht="12.75" x14ac:dyDescent="0.2">
      <c r="A35" s="37" t="s">
        <v>14</v>
      </c>
      <c r="B35" s="38" t="s">
        <v>58</v>
      </c>
      <c r="C35" s="33" t="s">
        <v>59</v>
      </c>
      <c r="D35" s="39"/>
      <c r="E35" s="39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ht="12.75" x14ac:dyDescent="0.2">
      <c r="A36" s="37" t="s">
        <v>17</v>
      </c>
      <c r="B36" s="38" t="s">
        <v>60</v>
      </c>
      <c r="C36" s="33" t="s">
        <v>61</v>
      </c>
      <c r="D36" s="39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2.75" x14ac:dyDescent="0.2">
      <c r="A37" s="37" t="s">
        <v>23</v>
      </c>
      <c r="B37" s="38" t="s">
        <v>62</v>
      </c>
      <c r="C37" s="33" t="s">
        <v>63</v>
      </c>
      <c r="D37" s="34">
        <f t="shared" ref="D37:E37" si="22">+D38+D39</f>
        <v>0</v>
      </c>
      <c r="E37" s="34">
        <f t="shared" si="22"/>
        <v>0</v>
      </c>
      <c r="F37" s="35">
        <f t="shared" ref="F37:M37" si="23">+F38+F39</f>
        <v>0</v>
      </c>
      <c r="G37" s="35">
        <f t="shared" si="23"/>
        <v>0</v>
      </c>
      <c r="H37" s="35">
        <f t="shared" si="23"/>
        <v>0</v>
      </c>
      <c r="I37" s="35">
        <f t="shared" si="23"/>
        <v>0</v>
      </c>
      <c r="J37" s="35">
        <f t="shared" si="23"/>
        <v>0</v>
      </c>
      <c r="K37" s="35">
        <f t="shared" si="23"/>
        <v>0</v>
      </c>
      <c r="L37" s="35">
        <f t="shared" si="23"/>
        <v>0</v>
      </c>
      <c r="M37" s="35">
        <f t="shared" si="23"/>
        <v>0</v>
      </c>
      <c r="N37" s="35">
        <f t="shared" ref="N37:R37" si="24">+N38+N39</f>
        <v>0</v>
      </c>
      <c r="O37" s="35">
        <f t="shared" si="24"/>
        <v>0</v>
      </c>
      <c r="P37" s="35">
        <f t="shared" si="24"/>
        <v>0</v>
      </c>
      <c r="Q37" s="35">
        <f t="shared" si="24"/>
        <v>0</v>
      </c>
      <c r="R37" s="35">
        <f t="shared" si="24"/>
        <v>0</v>
      </c>
    </row>
    <row r="38" spans="1:18" ht="12.75" x14ac:dyDescent="0.2">
      <c r="A38" s="37" t="s">
        <v>11</v>
      </c>
      <c r="B38" s="38" t="s">
        <v>64</v>
      </c>
      <c r="C38" s="33" t="s">
        <v>65</v>
      </c>
      <c r="D38" s="39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ht="12.75" x14ac:dyDescent="0.2">
      <c r="A39" s="37" t="s">
        <v>14</v>
      </c>
      <c r="B39" s="38" t="s">
        <v>66</v>
      </c>
      <c r="C39" s="33" t="s">
        <v>67</v>
      </c>
      <c r="D39" s="39"/>
      <c r="E39" s="39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ht="12.75" x14ac:dyDescent="0.2">
      <c r="A40" s="36" t="s">
        <v>68</v>
      </c>
      <c r="B40" s="32" t="s">
        <v>69</v>
      </c>
      <c r="C40" s="33" t="s">
        <v>70</v>
      </c>
      <c r="D40" s="34">
        <f t="shared" ref="D40:E40" si="25">+D41+D42+D43</f>
        <v>0</v>
      </c>
      <c r="E40" s="34">
        <f t="shared" si="25"/>
        <v>0</v>
      </c>
      <c r="F40" s="35">
        <f t="shared" ref="F40:M40" si="26">+F41+F42+F43</f>
        <v>0</v>
      </c>
      <c r="G40" s="35">
        <f t="shared" si="26"/>
        <v>0</v>
      </c>
      <c r="H40" s="35">
        <f t="shared" si="26"/>
        <v>0</v>
      </c>
      <c r="I40" s="35">
        <f t="shared" si="26"/>
        <v>0</v>
      </c>
      <c r="J40" s="35">
        <f t="shared" si="26"/>
        <v>0</v>
      </c>
      <c r="K40" s="35">
        <f t="shared" si="26"/>
        <v>0</v>
      </c>
      <c r="L40" s="35">
        <f t="shared" si="26"/>
        <v>0</v>
      </c>
      <c r="M40" s="35">
        <f t="shared" si="26"/>
        <v>0</v>
      </c>
      <c r="N40" s="35">
        <f t="shared" ref="N40:R40" si="27">+N41+N42+N43</f>
        <v>0</v>
      </c>
      <c r="O40" s="35">
        <f t="shared" si="27"/>
        <v>0</v>
      </c>
      <c r="P40" s="35">
        <f t="shared" si="27"/>
        <v>0</v>
      </c>
      <c r="Q40" s="35">
        <f t="shared" si="27"/>
        <v>0</v>
      </c>
      <c r="R40" s="35">
        <f t="shared" si="27"/>
        <v>0</v>
      </c>
    </row>
    <row r="41" spans="1:18" ht="12.75" x14ac:dyDescent="0.2">
      <c r="A41" s="37" t="s">
        <v>8</v>
      </c>
      <c r="B41" s="42" t="s">
        <v>71</v>
      </c>
      <c r="C41" s="33" t="s">
        <v>72</v>
      </c>
      <c r="D41" s="43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ht="12.75" x14ac:dyDescent="0.2">
      <c r="A42" s="37" t="s">
        <v>23</v>
      </c>
      <c r="B42" s="38" t="s">
        <v>73</v>
      </c>
      <c r="C42" s="33" t="s">
        <v>74</v>
      </c>
      <c r="D42" s="43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ht="12.75" x14ac:dyDescent="0.2">
      <c r="A43" s="37" t="s">
        <v>33</v>
      </c>
      <c r="B43" s="38" t="s">
        <v>75</v>
      </c>
      <c r="C43" s="33" t="s">
        <v>76</v>
      </c>
      <c r="D43" s="43"/>
      <c r="E43" s="43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.75" x14ac:dyDescent="0.2">
      <c r="A44" s="36" t="s">
        <v>77</v>
      </c>
      <c r="B44" s="32" t="s">
        <v>78</v>
      </c>
      <c r="C44" s="33" t="s">
        <v>79</v>
      </c>
      <c r="D44" s="43"/>
      <c r="E44" s="43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</row>
    <row r="45" spans="1:18" ht="12.75" x14ac:dyDescent="0.2">
      <c r="A45" s="31" t="s">
        <v>80</v>
      </c>
      <c r="B45" s="32" t="s">
        <v>81</v>
      </c>
      <c r="C45" s="33" t="s">
        <v>82</v>
      </c>
      <c r="D45" s="34">
        <f t="shared" ref="D45:E45" si="28">+D46+D47+D53+D61+D65</f>
        <v>0</v>
      </c>
      <c r="E45" s="34">
        <f t="shared" si="28"/>
        <v>0</v>
      </c>
      <c r="F45" s="35">
        <f t="shared" ref="F45:M45" si="29">+F46+F47+F53+F61+F65</f>
        <v>0</v>
      </c>
      <c r="G45" s="35">
        <f t="shared" si="29"/>
        <v>0</v>
      </c>
      <c r="H45" s="35">
        <f t="shared" si="29"/>
        <v>0</v>
      </c>
      <c r="I45" s="35">
        <f t="shared" si="29"/>
        <v>0</v>
      </c>
      <c r="J45" s="35">
        <f t="shared" si="29"/>
        <v>0</v>
      </c>
      <c r="K45" s="35">
        <f t="shared" si="29"/>
        <v>0</v>
      </c>
      <c r="L45" s="35">
        <f t="shared" si="29"/>
        <v>0</v>
      </c>
      <c r="M45" s="35">
        <f t="shared" si="29"/>
        <v>0</v>
      </c>
      <c r="N45" s="35">
        <f t="shared" ref="N45:R45" si="30">+N46+N47+N53+N61+N65</f>
        <v>0</v>
      </c>
      <c r="O45" s="35">
        <f t="shared" si="30"/>
        <v>0</v>
      </c>
      <c r="P45" s="35">
        <f t="shared" si="30"/>
        <v>0</v>
      </c>
      <c r="Q45" s="35">
        <f t="shared" si="30"/>
        <v>0</v>
      </c>
      <c r="R45" s="35">
        <f t="shared" si="30"/>
        <v>0</v>
      </c>
    </row>
    <row r="46" spans="1:18" ht="12.75" x14ac:dyDescent="0.2">
      <c r="A46" s="36" t="s">
        <v>5</v>
      </c>
      <c r="B46" s="32" t="s">
        <v>83</v>
      </c>
      <c r="C46" s="33" t="s">
        <v>84</v>
      </c>
      <c r="D46" s="39"/>
      <c r="E46" s="39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2.75" x14ac:dyDescent="0.2">
      <c r="A47" s="36" t="s">
        <v>26</v>
      </c>
      <c r="B47" s="32" t="s">
        <v>85</v>
      </c>
      <c r="C47" s="33" t="s">
        <v>86</v>
      </c>
      <c r="D47" s="34">
        <f t="shared" ref="D47:E47" si="31">+D48+D49+D50+D51+D52</f>
        <v>0</v>
      </c>
      <c r="E47" s="34">
        <f t="shared" si="31"/>
        <v>0</v>
      </c>
      <c r="F47" s="35">
        <f t="shared" ref="F47:M47" si="32">+F48+F49+F50+F51+F52</f>
        <v>0</v>
      </c>
      <c r="G47" s="35">
        <f t="shared" si="32"/>
        <v>0</v>
      </c>
      <c r="H47" s="35">
        <f t="shared" si="32"/>
        <v>0</v>
      </c>
      <c r="I47" s="35">
        <f t="shared" si="32"/>
        <v>0</v>
      </c>
      <c r="J47" s="35">
        <f t="shared" si="32"/>
        <v>0</v>
      </c>
      <c r="K47" s="35">
        <f t="shared" si="32"/>
        <v>0</v>
      </c>
      <c r="L47" s="35">
        <f t="shared" si="32"/>
        <v>0</v>
      </c>
      <c r="M47" s="35">
        <f t="shared" si="32"/>
        <v>0</v>
      </c>
      <c r="N47" s="35">
        <f t="shared" ref="N47:R47" si="33">+N48+N49+N50+N51+N52</f>
        <v>0</v>
      </c>
      <c r="O47" s="35">
        <f t="shared" si="33"/>
        <v>0</v>
      </c>
      <c r="P47" s="35">
        <f t="shared" si="33"/>
        <v>0</v>
      </c>
      <c r="Q47" s="35">
        <f t="shared" si="33"/>
        <v>0</v>
      </c>
      <c r="R47" s="35">
        <f t="shared" si="33"/>
        <v>0</v>
      </c>
    </row>
    <row r="48" spans="1:18" ht="12.75" x14ac:dyDescent="0.2">
      <c r="A48" s="37" t="s">
        <v>8</v>
      </c>
      <c r="B48" s="41" t="s">
        <v>87</v>
      </c>
      <c r="C48" s="33" t="s">
        <v>88</v>
      </c>
      <c r="D48" s="39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ht="12.75" x14ac:dyDescent="0.2">
      <c r="A49" s="37" t="s">
        <v>23</v>
      </c>
      <c r="B49" s="38" t="s">
        <v>89</v>
      </c>
      <c r="C49" s="33" t="s">
        <v>90</v>
      </c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ht="12.75" x14ac:dyDescent="0.2">
      <c r="A50" s="37" t="s">
        <v>33</v>
      </c>
      <c r="B50" s="38" t="s">
        <v>91</v>
      </c>
      <c r="C50" s="33" t="s">
        <v>92</v>
      </c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ht="12.75" x14ac:dyDescent="0.2">
      <c r="A51" s="37" t="s">
        <v>36</v>
      </c>
      <c r="B51" s="38" t="s">
        <v>93</v>
      </c>
      <c r="C51" s="33" t="s">
        <v>94</v>
      </c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ht="12.75" x14ac:dyDescent="0.2">
      <c r="A52" s="37" t="s">
        <v>39</v>
      </c>
      <c r="B52" s="38" t="s">
        <v>95</v>
      </c>
      <c r="C52" s="33" t="s">
        <v>96</v>
      </c>
      <c r="D52" s="39"/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2.75" x14ac:dyDescent="0.2">
      <c r="A53" s="36" t="s">
        <v>48</v>
      </c>
      <c r="B53" s="32" t="s">
        <v>97</v>
      </c>
      <c r="C53" s="33" t="s">
        <v>98</v>
      </c>
      <c r="D53" s="34">
        <f t="shared" ref="D53" si="34">+D54+D58</f>
        <v>0</v>
      </c>
      <c r="E53" s="34">
        <f t="shared" ref="E53:R53" si="35">+E54+E58</f>
        <v>0</v>
      </c>
      <c r="F53" s="35">
        <f t="shared" si="35"/>
        <v>0</v>
      </c>
      <c r="G53" s="35">
        <f t="shared" si="35"/>
        <v>0</v>
      </c>
      <c r="H53" s="35">
        <f t="shared" si="35"/>
        <v>0</v>
      </c>
      <c r="I53" s="35">
        <f t="shared" si="35"/>
        <v>0</v>
      </c>
      <c r="J53" s="35">
        <f t="shared" si="35"/>
        <v>0</v>
      </c>
      <c r="K53" s="35">
        <f t="shared" si="35"/>
        <v>0</v>
      </c>
      <c r="L53" s="35">
        <f t="shared" si="35"/>
        <v>0</v>
      </c>
      <c r="M53" s="35">
        <f t="shared" si="35"/>
        <v>0</v>
      </c>
      <c r="N53" s="35">
        <f t="shared" si="35"/>
        <v>0</v>
      </c>
      <c r="O53" s="35">
        <f t="shared" si="35"/>
        <v>0</v>
      </c>
      <c r="P53" s="35">
        <f t="shared" si="35"/>
        <v>0</v>
      </c>
      <c r="Q53" s="35">
        <f t="shared" si="35"/>
        <v>0</v>
      </c>
      <c r="R53" s="35">
        <f t="shared" si="35"/>
        <v>0</v>
      </c>
    </row>
    <row r="54" spans="1:18" ht="12.75" x14ac:dyDescent="0.2">
      <c r="A54" s="37" t="s">
        <v>8</v>
      </c>
      <c r="B54" s="38" t="s">
        <v>99</v>
      </c>
      <c r="C54" s="33" t="s">
        <v>100</v>
      </c>
      <c r="D54" s="34">
        <f t="shared" ref="D54:E54" si="36">+D55+D56+D57</f>
        <v>0</v>
      </c>
      <c r="E54" s="34">
        <f t="shared" si="36"/>
        <v>0</v>
      </c>
      <c r="F54" s="35">
        <f t="shared" ref="F54:M54" si="37">+F55+F56+F57</f>
        <v>0</v>
      </c>
      <c r="G54" s="35">
        <f t="shared" si="37"/>
        <v>0</v>
      </c>
      <c r="H54" s="35">
        <f t="shared" si="37"/>
        <v>0</v>
      </c>
      <c r="I54" s="35">
        <f t="shared" si="37"/>
        <v>0</v>
      </c>
      <c r="J54" s="35">
        <f t="shared" si="37"/>
        <v>0</v>
      </c>
      <c r="K54" s="35">
        <f t="shared" si="37"/>
        <v>0</v>
      </c>
      <c r="L54" s="35">
        <f t="shared" si="37"/>
        <v>0</v>
      </c>
      <c r="M54" s="35">
        <f t="shared" si="37"/>
        <v>0</v>
      </c>
      <c r="N54" s="35">
        <f t="shared" ref="N54:R54" si="38">+N55+N56+N57</f>
        <v>0</v>
      </c>
      <c r="O54" s="35">
        <f t="shared" si="38"/>
        <v>0</v>
      </c>
      <c r="P54" s="35">
        <f t="shared" si="38"/>
        <v>0</v>
      </c>
      <c r="Q54" s="35">
        <f t="shared" si="38"/>
        <v>0</v>
      </c>
      <c r="R54" s="35">
        <f t="shared" si="38"/>
        <v>0</v>
      </c>
    </row>
    <row r="55" spans="1:18" ht="12.75" x14ac:dyDescent="0.2">
      <c r="A55" s="37" t="s">
        <v>11</v>
      </c>
      <c r="B55" s="38" t="s">
        <v>101</v>
      </c>
      <c r="C55" s="33" t="s">
        <v>102</v>
      </c>
      <c r="D55" s="39"/>
      <c r="E55" s="3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ht="12.75" x14ac:dyDescent="0.2">
      <c r="A56" s="37" t="s">
        <v>14</v>
      </c>
      <c r="B56" s="38" t="s">
        <v>58</v>
      </c>
      <c r="C56" s="33" t="s">
        <v>103</v>
      </c>
      <c r="D56" s="39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ht="12.75" x14ac:dyDescent="0.2">
      <c r="A57" s="37" t="s">
        <v>17</v>
      </c>
      <c r="B57" s="38" t="s">
        <v>104</v>
      </c>
      <c r="C57" s="33" t="s">
        <v>105</v>
      </c>
      <c r="D57" s="39"/>
      <c r="E57" s="39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ht="12.75" x14ac:dyDescent="0.2">
      <c r="A58" s="37" t="s">
        <v>23</v>
      </c>
      <c r="B58" s="38" t="s">
        <v>106</v>
      </c>
      <c r="C58" s="33" t="s">
        <v>107</v>
      </c>
      <c r="D58" s="34">
        <f t="shared" ref="D58" si="39">+D59+D60</f>
        <v>0</v>
      </c>
      <c r="E58" s="34">
        <f t="shared" ref="E58:R58" si="40">+E59+E60</f>
        <v>0</v>
      </c>
      <c r="F58" s="35">
        <f t="shared" si="40"/>
        <v>0</v>
      </c>
      <c r="G58" s="35">
        <f t="shared" si="40"/>
        <v>0</v>
      </c>
      <c r="H58" s="35">
        <f t="shared" si="40"/>
        <v>0</v>
      </c>
      <c r="I58" s="35">
        <f t="shared" si="40"/>
        <v>0</v>
      </c>
      <c r="J58" s="35">
        <f t="shared" si="40"/>
        <v>0</v>
      </c>
      <c r="K58" s="35">
        <f t="shared" si="40"/>
        <v>0</v>
      </c>
      <c r="L58" s="35">
        <f t="shared" si="40"/>
        <v>0</v>
      </c>
      <c r="M58" s="35">
        <f t="shared" si="40"/>
        <v>0</v>
      </c>
      <c r="N58" s="35">
        <f t="shared" si="40"/>
        <v>0</v>
      </c>
      <c r="O58" s="35">
        <f t="shared" si="40"/>
        <v>0</v>
      </c>
      <c r="P58" s="35">
        <f t="shared" si="40"/>
        <v>0</v>
      </c>
      <c r="Q58" s="35">
        <f t="shared" si="40"/>
        <v>0</v>
      </c>
      <c r="R58" s="35">
        <f t="shared" si="40"/>
        <v>0</v>
      </c>
    </row>
    <row r="59" spans="1:18" ht="12.75" x14ac:dyDescent="0.2">
      <c r="A59" s="37" t="s">
        <v>11</v>
      </c>
      <c r="B59" s="38" t="s">
        <v>108</v>
      </c>
      <c r="C59" s="33" t="s">
        <v>109</v>
      </c>
      <c r="D59" s="39"/>
      <c r="E59" s="39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ht="12.75" x14ac:dyDescent="0.2">
      <c r="A60" s="37" t="s">
        <v>14</v>
      </c>
      <c r="B60" s="38" t="s">
        <v>110</v>
      </c>
      <c r="C60" s="33" t="s">
        <v>111</v>
      </c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ht="12.75" x14ac:dyDescent="0.2">
      <c r="A61" s="36" t="s">
        <v>51</v>
      </c>
      <c r="B61" s="32" t="s">
        <v>112</v>
      </c>
      <c r="C61" s="33" t="s">
        <v>113</v>
      </c>
      <c r="D61" s="34">
        <f t="shared" ref="D61:E61" si="41">+D62+D63+D64</f>
        <v>0</v>
      </c>
      <c r="E61" s="34">
        <f t="shared" si="41"/>
        <v>0</v>
      </c>
      <c r="F61" s="35">
        <f t="shared" ref="F61:M61" si="42">+F62+F63+F64</f>
        <v>0</v>
      </c>
      <c r="G61" s="35">
        <f t="shared" si="42"/>
        <v>0</v>
      </c>
      <c r="H61" s="35">
        <f t="shared" si="42"/>
        <v>0</v>
      </c>
      <c r="I61" s="35">
        <f t="shared" si="42"/>
        <v>0</v>
      </c>
      <c r="J61" s="35">
        <f t="shared" si="42"/>
        <v>0</v>
      </c>
      <c r="K61" s="35">
        <f t="shared" si="42"/>
        <v>0</v>
      </c>
      <c r="L61" s="35">
        <f t="shared" si="42"/>
        <v>0</v>
      </c>
      <c r="M61" s="35">
        <f t="shared" si="42"/>
        <v>0</v>
      </c>
      <c r="N61" s="35">
        <f t="shared" ref="N61:R61" si="43">+N62+N63+N64</f>
        <v>0</v>
      </c>
      <c r="O61" s="35">
        <f t="shared" si="43"/>
        <v>0</v>
      </c>
      <c r="P61" s="35">
        <f t="shared" si="43"/>
        <v>0</v>
      </c>
      <c r="Q61" s="35">
        <f t="shared" si="43"/>
        <v>0</v>
      </c>
      <c r="R61" s="35">
        <f t="shared" si="43"/>
        <v>0</v>
      </c>
    </row>
    <row r="62" spans="1:18" ht="12.75" x14ac:dyDescent="0.2">
      <c r="A62" s="37" t="s">
        <v>8</v>
      </c>
      <c r="B62" s="42" t="s">
        <v>114</v>
      </c>
      <c r="C62" s="33" t="s">
        <v>115</v>
      </c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ht="12.75" x14ac:dyDescent="0.2">
      <c r="A63" s="37" t="s">
        <v>23</v>
      </c>
      <c r="B63" s="38" t="s">
        <v>116</v>
      </c>
      <c r="C63" s="33" t="s">
        <v>117</v>
      </c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ht="12.75" x14ac:dyDescent="0.2">
      <c r="A64" s="37" t="s">
        <v>33</v>
      </c>
      <c r="B64" s="38" t="s">
        <v>118</v>
      </c>
      <c r="C64" s="33" t="s">
        <v>119</v>
      </c>
      <c r="D64" s="39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ht="12.75" x14ac:dyDescent="0.2">
      <c r="A65" s="36" t="s">
        <v>68</v>
      </c>
      <c r="B65" s="32" t="s">
        <v>120</v>
      </c>
      <c r="C65" s="33" t="s">
        <v>121</v>
      </c>
      <c r="D65" s="39"/>
      <c r="E65" s="39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ht="12.75" x14ac:dyDescent="0.2">
      <c r="A66" s="31" t="s">
        <v>122</v>
      </c>
      <c r="B66" s="32" t="s">
        <v>123</v>
      </c>
      <c r="C66" s="33" t="s">
        <v>124</v>
      </c>
      <c r="D66" s="39"/>
      <c r="E66" s="39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3.5" thickBot="1" x14ac:dyDescent="0.25">
      <c r="A67" s="47"/>
      <c r="B67" s="48" t="s">
        <v>125</v>
      </c>
      <c r="C67" s="49" t="s">
        <v>126</v>
      </c>
      <c r="D67" s="39"/>
      <c r="E67" s="3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 ht="13.5" thickBot="1" x14ac:dyDescent="0.25">
      <c r="A68" s="51"/>
      <c r="B68" s="52"/>
      <c r="C68" s="53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t="13.5" thickBot="1" x14ac:dyDescent="0.25">
      <c r="A69" s="21"/>
      <c r="B69" s="22" t="s">
        <v>215</v>
      </c>
      <c r="C69" s="23" t="s">
        <v>216</v>
      </c>
      <c r="D69" s="55" t="str">
        <f>+D13</f>
        <v>x/2019</v>
      </c>
      <c r="E69" s="55" t="str">
        <f>+E13</f>
        <v>x/2020</v>
      </c>
      <c r="F69" s="55">
        <f t="shared" ref="F69:R69" si="44">+F13</f>
        <v>2018</v>
      </c>
      <c r="G69" s="55">
        <f t="shared" si="44"/>
        <v>2019</v>
      </c>
      <c r="H69" s="55">
        <f t="shared" si="44"/>
        <v>2020</v>
      </c>
      <c r="I69" s="55">
        <f t="shared" si="44"/>
        <v>2021</v>
      </c>
      <c r="J69" s="55">
        <f t="shared" si="44"/>
        <v>2022</v>
      </c>
      <c r="K69" s="55">
        <f t="shared" si="44"/>
        <v>2023</v>
      </c>
      <c r="L69" s="55">
        <f t="shared" si="44"/>
        <v>2024</v>
      </c>
      <c r="M69" s="55">
        <f t="shared" si="44"/>
        <v>2025</v>
      </c>
      <c r="N69" s="55">
        <f t="shared" si="44"/>
        <v>2026</v>
      </c>
      <c r="O69" s="55">
        <f t="shared" si="44"/>
        <v>2027</v>
      </c>
      <c r="P69" s="55">
        <f t="shared" si="44"/>
        <v>2028</v>
      </c>
      <c r="Q69" s="55">
        <f t="shared" si="44"/>
        <v>2029</v>
      </c>
      <c r="R69" s="55">
        <f t="shared" si="44"/>
        <v>2030</v>
      </c>
    </row>
    <row r="70" spans="1:18" ht="25.5" x14ac:dyDescent="0.2">
      <c r="A70" s="56"/>
      <c r="B70" s="27" t="s">
        <v>127</v>
      </c>
      <c r="C70" s="28" t="s">
        <v>128</v>
      </c>
      <c r="D70" s="57">
        <f t="shared" ref="D70:E70" si="45">+D71+D88+D91+D101+D111</f>
        <v>0</v>
      </c>
      <c r="E70" s="57">
        <f t="shared" si="45"/>
        <v>0</v>
      </c>
      <c r="F70" s="58">
        <f t="shared" ref="F70" si="46">+F71+F88+F91+F101+F111</f>
        <v>0</v>
      </c>
      <c r="G70" s="58">
        <f t="shared" ref="G70" si="47">+G71+G88+G91+G101+G111</f>
        <v>0</v>
      </c>
      <c r="H70" s="58">
        <f t="shared" ref="H70" si="48">+H71+H88+H91+H101+H111</f>
        <v>0</v>
      </c>
      <c r="I70" s="58">
        <f t="shared" ref="I70" si="49">+I71+I88+I91+I101+I111</f>
        <v>0</v>
      </c>
      <c r="J70" s="58">
        <f t="shared" ref="J70:K70" si="50">+J71+J88+J91+J101+J111</f>
        <v>0</v>
      </c>
      <c r="K70" s="58">
        <f t="shared" si="50"/>
        <v>0</v>
      </c>
      <c r="L70" s="58">
        <f t="shared" ref="L70" si="51">+L71+L88+L91+L101+L111</f>
        <v>0</v>
      </c>
      <c r="M70" s="58">
        <f t="shared" ref="M70" si="52">+M71+M88+M91+M101+M111</f>
        <v>0</v>
      </c>
      <c r="N70" s="58">
        <f t="shared" ref="N70:R70" si="53">+N71+N88+N91+N101+N111</f>
        <v>0</v>
      </c>
      <c r="O70" s="58">
        <f t="shared" si="53"/>
        <v>0</v>
      </c>
      <c r="P70" s="58">
        <f t="shared" si="53"/>
        <v>0</v>
      </c>
      <c r="Q70" s="58">
        <f t="shared" si="53"/>
        <v>0</v>
      </c>
      <c r="R70" s="58">
        <f t="shared" si="53"/>
        <v>0</v>
      </c>
    </row>
    <row r="71" spans="1:18" ht="12.75" x14ac:dyDescent="0.2">
      <c r="A71" s="31" t="s">
        <v>2</v>
      </c>
      <c r="B71" s="32" t="s">
        <v>323</v>
      </c>
      <c r="C71" s="33" t="s">
        <v>129</v>
      </c>
      <c r="D71" s="34">
        <f>+D72+D75+D76+D82+D83+D84-D85+D86-D87</f>
        <v>0</v>
      </c>
      <c r="E71" s="34">
        <f>+E72+E75+E76+E82+E83+E84-E85+E86-E87</f>
        <v>0</v>
      </c>
      <c r="F71" s="35">
        <f t="shared" ref="F71:R71" si="54">+F72+F75+F76+F82+F83+F84-F85+F86-F87</f>
        <v>0</v>
      </c>
      <c r="G71" s="35">
        <f t="shared" si="54"/>
        <v>0</v>
      </c>
      <c r="H71" s="35">
        <f t="shared" si="54"/>
        <v>0</v>
      </c>
      <c r="I71" s="35">
        <f t="shared" si="54"/>
        <v>0</v>
      </c>
      <c r="J71" s="35">
        <f t="shared" si="54"/>
        <v>0</v>
      </c>
      <c r="K71" s="35">
        <f t="shared" si="54"/>
        <v>0</v>
      </c>
      <c r="L71" s="35">
        <f t="shared" si="54"/>
        <v>0</v>
      </c>
      <c r="M71" s="35">
        <f t="shared" si="54"/>
        <v>0</v>
      </c>
      <c r="N71" s="35">
        <f t="shared" si="54"/>
        <v>0</v>
      </c>
      <c r="O71" s="35">
        <f t="shared" si="54"/>
        <v>0</v>
      </c>
      <c r="P71" s="35">
        <f t="shared" si="54"/>
        <v>0</v>
      </c>
      <c r="Q71" s="35">
        <f t="shared" si="54"/>
        <v>0</v>
      </c>
      <c r="R71" s="35">
        <f t="shared" si="54"/>
        <v>0</v>
      </c>
    </row>
    <row r="72" spans="1:18" ht="12.75" x14ac:dyDescent="0.2">
      <c r="A72" s="36" t="s">
        <v>5</v>
      </c>
      <c r="B72" s="32" t="s">
        <v>130</v>
      </c>
      <c r="C72" s="33" t="s">
        <v>131</v>
      </c>
      <c r="D72" s="34">
        <f t="shared" ref="D72:E72" si="55">+D73-D74</f>
        <v>0</v>
      </c>
      <c r="E72" s="34">
        <f t="shared" si="55"/>
        <v>0</v>
      </c>
      <c r="F72" s="35">
        <f t="shared" ref="F72" si="56">+F73-F74</f>
        <v>0</v>
      </c>
      <c r="G72" s="35">
        <f t="shared" ref="G72" si="57">+G73-G74</f>
        <v>0</v>
      </c>
      <c r="H72" s="35">
        <f t="shared" ref="H72" si="58">+H73-H74</f>
        <v>0</v>
      </c>
      <c r="I72" s="35">
        <f t="shared" ref="I72" si="59">+I73-I74</f>
        <v>0</v>
      </c>
      <c r="J72" s="35">
        <f t="shared" ref="J72:K72" si="60">+J73-J74</f>
        <v>0</v>
      </c>
      <c r="K72" s="35">
        <f t="shared" si="60"/>
        <v>0</v>
      </c>
      <c r="L72" s="35">
        <f t="shared" ref="L72" si="61">+L73-L74</f>
        <v>0</v>
      </c>
      <c r="M72" s="35">
        <f t="shared" ref="M72" si="62">+M73-M74</f>
        <v>0</v>
      </c>
      <c r="N72" s="35">
        <f t="shared" ref="N72:R72" si="63">+N73-N74</f>
        <v>0</v>
      </c>
      <c r="O72" s="35">
        <f t="shared" si="63"/>
        <v>0</v>
      </c>
      <c r="P72" s="35">
        <f t="shared" si="63"/>
        <v>0</v>
      </c>
      <c r="Q72" s="35">
        <f t="shared" si="63"/>
        <v>0</v>
      </c>
      <c r="R72" s="35">
        <f t="shared" si="63"/>
        <v>0</v>
      </c>
    </row>
    <row r="73" spans="1:18" ht="12.75" x14ac:dyDescent="0.2">
      <c r="A73" s="37" t="s">
        <v>8</v>
      </c>
      <c r="B73" s="38" t="s">
        <v>132</v>
      </c>
      <c r="C73" s="33" t="s">
        <v>133</v>
      </c>
      <c r="D73" s="39"/>
      <c r="E73" s="39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ht="12.75" x14ac:dyDescent="0.2">
      <c r="A74" s="37" t="s">
        <v>23</v>
      </c>
      <c r="B74" s="38" t="s">
        <v>134</v>
      </c>
      <c r="C74" s="33" t="s">
        <v>135</v>
      </c>
      <c r="D74" s="39"/>
      <c r="E74" s="39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ht="12.75" x14ac:dyDescent="0.2">
      <c r="A75" s="36" t="s">
        <v>26</v>
      </c>
      <c r="B75" s="32" t="s">
        <v>136</v>
      </c>
      <c r="C75" s="33" t="s">
        <v>137</v>
      </c>
      <c r="D75" s="59"/>
      <c r="E75" s="59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18" ht="12.75" x14ac:dyDescent="0.2">
      <c r="A76" s="36" t="s">
        <v>48</v>
      </c>
      <c r="B76" s="32" t="s">
        <v>138</v>
      </c>
      <c r="C76" s="33" t="s">
        <v>139</v>
      </c>
      <c r="D76" s="34">
        <f t="shared" ref="D76:E76" si="64">+D77+D78-D79+D80+D81</f>
        <v>0</v>
      </c>
      <c r="E76" s="34">
        <f t="shared" si="64"/>
        <v>0</v>
      </c>
      <c r="F76" s="35">
        <f t="shared" ref="F76" si="65">+F77+F78-F79+F80+F81</f>
        <v>0</v>
      </c>
      <c r="G76" s="35">
        <f t="shared" ref="G76" si="66">+G77+G78-G79+G80+G81</f>
        <v>0</v>
      </c>
      <c r="H76" s="35">
        <f t="shared" ref="H76" si="67">+H77+H78-H79+H80+H81</f>
        <v>0</v>
      </c>
      <c r="I76" s="35">
        <f t="shared" ref="I76" si="68">+I77+I78-I79+I80+I81</f>
        <v>0</v>
      </c>
      <c r="J76" s="35">
        <f t="shared" ref="J76:K76" si="69">+J77+J78-J79+J80+J81</f>
        <v>0</v>
      </c>
      <c r="K76" s="35">
        <f t="shared" si="69"/>
        <v>0</v>
      </c>
      <c r="L76" s="35">
        <f t="shared" ref="L76" si="70">+L77+L78-L79+L80+L81</f>
        <v>0</v>
      </c>
      <c r="M76" s="35">
        <f t="shared" ref="M76" si="71">+M77+M78-M79+M80+M81</f>
        <v>0</v>
      </c>
      <c r="N76" s="35">
        <f t="shared" ref="N76:R76" si="72">+N77+N78-N79+N80+N81</f>
        <v>0</v>
      </c>
      <c r="O76" s="35">
        <f t="shared" si="72"/>
        <v>0</v>
      </c>
      <c r="P76" s="35">
        <f t="shared" si="72"/>
        <v>0</v>
      </c>
      <c r="Q76" s="35">
        <f t="shared" si="72"/>
        <v>0</v>
      </c>
      <c r="R76" s="35">
        <f t="shared" si="72"/>
        <v>0</v>
      </c>
    </row>
    <row r="77" spans="1:18" ht="12.75" x14ac:dyDescent="0.2">
      <c r="A77" s="37" t="s">
        <v>8</v>
      </c>
      <c r="B77" s="38" t="s">
        <v>140</v>
      </c>
      <c r="C77" s="33" t="s">
        <v>141</v>
      </c>
      <c r="D77" s="39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ht="12.75" x14ac:dyDescent="0.2">
      <c r="A78" s="37" t="s">
        <v>23</v>
      </c>
      <c r="B78" s="38" t="s">
        <v>142</v>
      </c>
      <c r="C78" s="33" t="s">
        <v>143</v>
      </c>
      <c r="D78" s="39"/>
      <c r="E78" s="39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ht="12.75" x14ac:dyDescent="0.2">
      <c r="A79" s="37" t="s">
        <v>33</v>
      </c>
      <c r="B79" s="38" t="s">
        <v>144</v>
      </c>
      <c r="C79" s="33" t="s">
        <v>145</v>
      </c>
      <c r="D79" s="39"/>
      <c r="E79" s="3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ht="12.75" x14ac:dyDescent="0.2">
      <c r="A80" s="37" t="s">
        <v>36</v>
      </c>
      <c r="B80" s="38" t="s">
        <v>146</v>
      </c>
      <c r="C80" s="33" t="s">
        <v>147</v>
      </c>
      <c r="D80" s="39"/>
      <c r="E80" s="3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ht="12.75" x14ac:dyDescent="0.2">
      <c r="A81" s="37" t="s">
        <v>39</v>
      </c>
      <c r="B81" s="38" t="s">
        <v>148</v>
      </c>
      <c r="C81" s="33" t="s">
        <v>149</v>
      </c>
      <c r="D81" s="39"/>
      <c r="E81" s="39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ht="12.75" x14ac:dyDescent="0.2">
      <c r="A82" s="36" t="s">
        <v>51</v>
      </c>
      <c r="B82" s="32" t="s">
        <v>321</v>
      </c>
      <c r="C82" s="33" t="s">
        <v>150</v>
      </c>
      <c r="D82" s="59"/>
      <c r="E82" s="59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t="12.75" x14ac:dyDescent="0.2">
      <c r="A83" s="36" t="s">
        <v>68</v>
      </c>
      <c r="B83" s="32" t="s">
        <v>322</v>
      </c>
      <c r="C83" s="33">
        <v>301</v>
      </c>
      <c r="D83" s="59"/>
      <c r="E83" s="59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t="12.75" x14ac:dyDescent="0.2">
      <c r="A84" s="36" t="s">
        <v>319</v>
      </c>
      <c r="B84" s="32" t="s">
        <v>151</v>
      </c>
      <c r="C84" s="33" t="s">
        <v>152</v>
      </c>
      <c r="D84" s="59"/>
      <c r="E84" s="59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t="12.75" x14ac:dyDescent="0.2">
      <c r="A85" s="36" t="s">
        <v>155</v>
      </c>
      <c r="B85" s="32" t="s">
        <v>153</v>
      </c>
      <c r="C85" s="33" t="s">
        <v>154</v>
      </c>
      <c r="D85" s="59"/>
      <c r="E85" s="59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t="12.75" x14ac:dyDescent="0.2">
      <c r="A86" s="36" t="s">
        <v>158</v>
      </c>
      <c r="B86" s="32" t="s">
        <v>156</v>
      </c>
      <c r="C86" s="33" t="s">
        <v>157</v>
      </c>
      <c r="D86" s="59"/>
      <c r="E86" s="59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t="12.75" x14ac:dyDescent="0.2">
      <c r="A87" s="36" t="s">
        <v>320</v>
      </c>
      <c r="B87" s="32" t="s">
        <v>159</v>
      </c>
      <c r="C87" s="33" t="s">
        <v>160</v>
      </c>
      <c r="D87" s="59"/>
      <c r="E87" s="59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t="25.5" x14ac:dyDescent="0.2">
      <c r="A88" s="31" t="s">
        <v>80</v>
      </c>
      <c r="B88" s="32" t="s">
        <v>161</v>
      </c>
      <c r="C88" s="33" t="s">
        <v>162</v>
      </c>
      <c r="D88" s="34">
        <f t="shared" ref="D88:E88" si="73">+D89+D90</f>
        <v>0</v>
      </c>
      <c r="E88" s="34">
        <f t="shared" si="73"/>
        <v>0</v>
      </c>
      <c r="F88" s="35">
        <f t="shared" ref="F88" si="74">+F89+F90</f>
        <v>0</v>
      </c>
      <c r="G88" s="35">
        <f t="shared" ref="G88" si="75">+G89+G90</f>
        <v>0</v>
      </c>
      <c r="H88" s="35">
        <f t="shared" ref="H88" si="76">+H89+H90</f>
        <v>0</v>
      </c>
      <c r="I88" s="35">
        <f t="shared" ref="I88" si="77">+I89+I90</f>
        <v>0</v>
      </c>
      <c r="J88" s="35">
        <f t="shared" ref="J88:K88" si="78">+J89+J90</f>
        <v>0</v>
      </c>
      <c r="K88" s="35">
        <f t="shared" si="78"/>
        <v>0</v>
      </c>
      <c r="L88" s="35">
        <f t="shared" ref="L88" si="79">+L89+L90</f>
        <v>0</v>
      </c>
      <c r="M88" s="35">
        <f t="shared" ref="M88" si="80">+M89+M90</f>
        <v>0</v>
      </c>
      <c r="N88" s="35">
        <f t="shared" ref="N88:R88" si="81">+N89+N90</f>
        <v>0</v>
      </c>
      <c r="O88" s="35">
        <f t="shared" si="81"/>
        <v>0</v>
      </c>
      <c r="P88" s="35">
        <f t="shared" si="81"/>
        <v>0</v>
      </c>
      <c r="Q88" s="35">
        <f t="shared" si="81"/>
        <v>0</v>
      </c>
      <c r="R88" s="35">
        <f t="shared" si="81"/>
        <v>0</v>
      </c>
    </row>
    <row r="89" spans="1:18" ht="12.75" x14ac:dyDescent="0.2">
      <c r="A89" s="37" t="s">
        <v>8</v>
      </c>
      <c r="B89" s="38" t="s">
        <v>163</v>
      </c>
      <c r="C89" s="33" t="s">
        <v>164</v>
      </c>
      <c r="D89" s="39"/>
      <c r="E89" s="39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</row>
    <row r="90" spans="1:18" ht="12.75" x14ac:dyDescent="0.2">
      <c r="A90" s="37" t="s">
        <v>23</v>
      </c>
      <c r="B90" s="38" t="s">
        <v>165</v>
      </c>
      <c r="C90" s="33" t="s">
        <v>166</v>
      </c>
      <c r="D90" s="39"/>
      <c r="E90" s="39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 ht="12.75" x14ac:dyDescent="0.2">
      <c r="A91" s="31" t="s">
        <v>122</v>
      </c>
      <c r="B91" s="32" t="s">
        <v>167</v>
      </c>
      <c r="C91" s="33" t="s">
        <v>168</v>
      </c>
      <c r="D91" s="34">
        <f t="shared" ref="D91:E91" si="82">+D92+D96+D100</f>
        <v>0</v>
      </c>
      <c r="E91" s="34">
        <f t="shared" si="82"/>
        <v>0</v>
      </c>
      <c r="F91" s="35">
        <f t="shared" ref="F91" si="83">+F92+F96+F100</f>
        <v>0</v>
      </c>
      <c r="G91" s="35">
        <f t="shared" ref="G91" si="84">+G92+G96+G100</f>
        <v>0</v>
      </c>
      <c r="H91" s="35">
        <f t="shared" ref="H91" si="85">+H92+H96+H100</f>
        <v>0</v>
      </c>
      <c r="I91" s="35">
        <f t="shared" ref="I91" si="86">+I92+I96+I100</f>
        <v>0</v>
      </c>
      <c r="J91" s="35">
        <f t="shared" ref="J91:K91" si="87">+J92+J96+J100</f>
        <v>0</v>
      </c>
      <c r="K91" s="35">
        <f t="shared" si="87"/>
        <v>0</v>
      </c>
      <c r="L91" s="35">
        <f t="shared" ref="L91" si="88">+L92+L96+L100</f>
        <v>0</v>
      </c>
      <c r="M91" s="35">
        <f t="shared" ref="M91" si="89">+M92+M96+M100</f>
        <v>0</v>
      </c>
      <c r="N91" s="35">
        <f t="shared" ref="N91:R91" si="90">+N92+N96+N100</f>
        <v>0</v>
      </c>
      <c r="O91" s="35">
        <f t="shared" si="90"/>
        <v>0</v>
      </c>
      <c r="P91" s="35">
        <f t="shared" si="90"/>
        <v>0</v>
      </c>
      <c r="Q91" s="35">
        <f t="shared" si="90"/>
        <v>0</v>
      </c>
      <c r="R91" s="35">
        <f t="shared" si="90"/>
        <v>0</v>
      </c>
    </row>
    <row r="92" spans="1:18" ht="12.75" x14ac:dyDescent="0.2">
      <c r="A92" s="36" t="s">
        <v>5</v>
      </c>
      <c r="B92" s="32" t="s">
        <v>169</v>
      </c>
      <c r="C92" s="33" t="s">
        <v>170</v>
      </c>
      <c r="D92" s="34">
        <f t="shared" ref="D92:E92" si="91">+D93+D94+D95</f>
        <v>0</v>
      </c>
      <c r="E92" s="34">
        <f t="shared" si="91"/>
        <v>0</v>
      </c>
      <c r="F92" s="35">
        <f t="shared" ref="F92" si="92">+F93+F94+F95</f>
        <v>0</v>
      </c>
      <c r="G92" s="35">
        <f t="shared" ref="G92" si="93">+G93+G94+G95</f>
        <v>0</v>
      </c>
      <c r="H92" s="35">
        <f t="shared" ref="H92" si="94">+H93+H94+H95</f>
        <v>0</v>
      </c>
      <c r="I92" s="35">
        <f t="shared" ref="I92" si="95">+I93+I94+I95</f>
        <v>0</v>
      </c>
      <c r="J92" s="35">
        <f t="shared" ref="J92:K92" si="96">+J93+J94+J95</f>
        <v>0</v>
      </c>
      <c r="K92" s="35">
        <f t="shared" si="96"/>
        <v>0</v>
      </c>
      <c r="L92" s="35">
        <f t="shared" ref="L92" si="97">+L93+L94+L95</f>
        <v>0</v>
      </c>
      <c r="M92" s="35">
        <f t="shared" ref="M92" si="98">+M93+M94+M95</f>
        <v>0</v>
      </c>
      <c r="N92" s="35">
        <f t="shared" ref="N92:R92" si="99">+N93+N94+N95</f>
        <v>0</v>
      </c>
      <c r="O92" s="35">
        <f t="shared" si="99"/>
        <v>0</v>
      </c>
      <c r="P92" s="35">
        <f t="shared" si="99"/>
        <v>0</v>
      </c>
      <c r="Q92" s="35">
        <f t="shared" si="99"/>
        <v>0</v>
      </c>
      <c r="R92" s="35">
        <f t="shared" si="99"/>
        <v>0</v>
      </c>
    </row>
    <row r="93" spans="1:18" ht="12.75" x14ac:dyDescent="0.2">
      <c r="A93" s="37" t="s">
        <v>8</v>
      </c>
      <c r="B93" s="38" t="s">
        <v>171</v>
      </c>
      <c r="C93" s="33" t="s">
        <v>172</v>
      </c>
      <c r="D93" s="39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</row>
    <row r="94" spans="1:18" ht="12.75" x14ac:dyDescent="0.2">
      <c r="A94" s="37" t="s">
        <v>23</v>
      </c>
      <c r="B94" s="38" t="s">
        <v>173</v>
      </c>
      <c r="C94" s="33" t="s">
        <v>174</v>
      </c>
      <c r="D94" s="39"/>
      <c r="E94" s="39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</row>
    <row r="95" spans="1:18" ht="12.75" x14ac:dyDescent="0.2">
      <c r="A95" s="37" t="s">
        <v>33</v>
      </c>
      <c r="B95" s="38" t="s">
        <v>175</v>
      </c>
      <c r="C95" s="33" t="s">
        <v>176</v>
      </c>
      <c r="D95" s="39"/>
      <c r="E95" s="39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</row>
    <row r="96" spans="1:18" ht="12.75" x14ac:dyDescent="0.2">
      <c r="A96" s="36" t="s">
        <v>26</v>
      </c>
      <c r="B96" s="32" t="s">
        <v>177</v>
      </c>
      <c r="C96" s="33" t="s">
        <v>178</v>
      </c>
      <c r="D96" s="34">
        <f t="shared" ref="D96:E96" si="100">+D97+D98+D99</f>
        <v>0</v>
      </c>
      <c r="E96" s="34">
        <f t="shared" si="100"/>
        <v>0</v>
      </c>
      <c r="F96" s="35">
        <f t="shared" ref="F96" si="101">+F97+F98+F99</f>
        <v>0</v>
      </c>
      <c r="G96" s="35">
        <f t="shared" ref="G96" si="102">+G97+G98+G99</f>
        <v>0</v>
      </c>
      <c r="H96" s="35">
        <f t="shared" ref="H96" si="103">+H97+H98+H99</f>
        <v>0</v>
      </c>
      <c r="I96" s="35">
        <f t="shared" ref="I96" si="104">+I97+I98+I99</f>
        <v>0</v>
      </c>
      <c r="J96" s="35">
        <f t="shared" ref="J96:K96" si="105">+J97+J98+J99</f>
        <v>0</v>
      </c>
      <c r="K96" s="35">
        <f t="shared" si="105"/>
        <v>0</v>
      </c>
      <c r="L96" s="35">
        <f t="shared" ref="L96" si="106">+L97+L98+L99</f>
        <v>0</v>
      </c>
      <c r="M96" s="35">
        <f t="shared" ref="M96" si="107">+M97+M98+M99</f>
        <v>0</v>
      </c>
      <c r="N96" s="35">
        <f t="shared" ref="N96:R96" si="108">+N97+N98+N99</f>
        <v>0</v>
      </c>
      <c r="O96" s="35">
        <f t="shared" si="108"/>
        <v>0</v>
      </c>
      <c r="P96" s="35">
        <f t="shared" si="108"/>
        <v>0</v>
      </c>
      <c r="Q96" s="35">
        <f t="shared" si="108"/>
        <v>0</v>
      </c>
      <c r="R96" s="35">
        <f t="shared" si="108"/>
        <v>0</v>
      </c>
    </row>
    <row r="97" spans="1:18" ht="12.75" x14ac:dyDescent="0.2">
      <c r="A97" s="37" t="s">
        <v>8</v>
      </c>
      <c r="B97" s="38" t="s">
        <v>179</v>
      </c>
      <c r="C97" s="33" t="s">
        <v>180</v>
      </c>
      <c r="D97" s="39"/>
      <c r="E97" s="39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ht="12.75" x14ac:dyDescent="0.2">
      <c r="A98" s="37" t="s">
        <v>23</v>
      </c>
      <c r="B98" s="38" t="s">
        <v>181</v>
      </c>
      <c r="C98" s="33" t="s">
        <v>182</v>
      </c>
      <c r="D98" s="39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</row>
    <row r="99" spans="1:18" ht="12.75" x14ac:dyDescent="0.2">
      <c r="A99" s="37" t="s">
        <v>33</v>
      </c>
      <c r="B99" s="38" t="s">
        <v>183</v>
      </c>
      <c r="C99" s="33" t="s">
        <v>184</v>
      </c>
      <c r="D99" s="39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</row>
    <row r="100" spans="1:18" ht="12.75" x14ac:dyDescent="0.2">
      <c r="A100" s="36" t="s">
        <v>48</v>
      </c>
      <c r="B100" s="32" t="s">
        <v>185</v>
      </c>
      <c r="C100" s="33" t="s">
        <v>186</v>
      </c>
      <c r="D100" s="59"/>
      <c r="E100" s="59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t="12.75" x14ac:dyDescent="0.2">
      <c r="A101" s="31" t="s">
        <v>187</v>
      </c>
      <c r="B101" s="32" t="s">
        <v>188</v>
      </c>
      <c r="C101" s="33" t="s">
        <v>189</v>
      </c>
      <c r="D101" s="34">
        <f t="shared" ref="D101:E101" si="109">+D102+D103+D107</f>
        <v>0</v>
      </c>
      <c r="E101" s="34">
        <f t="shared" si="109"/>
        <v>0</v>
      </c>
      <c r="F101" s="35">
        <f t="shared" ref="F101" si="110">+F102+F103+F107</f>
        <v>0</v>
      </c>
      <c r="G101" s="35">
        <f t="shared" ref="G101" si="111">+G102+G103+G107</f>
        <v>0</v>
      </c>
      <c r="H101" s="35">
        <f t="shared" ref="H101" si="112">+H102+H103+H107</f>
        <v>0</v>
      </c>
      <c r="I101" s="35">
        <f t="shared" ref="I101" si="113">+I102+I103+I107</f>
        <v>0</v>
      </c>
      <c r="J101" s="35">
        <f t="shared" ref="J101:K101" si="114">+J102+J103+J107</f>
        <v>0</v>
      </c>
      <c r="K101" s="35">
        <f t="shared" si="114"/>
        <v>0</v>
      </c>
      <c r="L101" s="35">
        <f t="shared" ref="L101" si="115">+L102+L103+L107</f>
        <v>0</v>
      </c>
      <c r="M101" s="35">
        <f t="shared" ref="M101" si="116">+M102+M103+M107</f>
        <v>0</v>
      </c>
      <c r="N101" s="35">
        <f t="shared" ref="N101:R101" si="117">+N102+N103+N107</f>
        <v>0</v>
      </c>
      <c r="O101" s="35">
        <f t="shared" si="117"/>
        <v>0</v>
      </c>
      <c r="P101" s="35">
        <f t="shared" si="117"/>
        <v>0</v>
      </c>
      <c r="Q101" s="35">
        <f t="shared" si="117"/>
        <v>0</v>
      </c>
      <c r="R101" s="35">
        <f t="shared" si="117"/>
        <v>0</v>
      </c>
    </row>
    <row r="102" spans="1:18" ht="12.75" x14ac:dyDescent="0.2">
      <c r="A102" s="36" t="s">
        <v>5</v>
      </c>
      <c r="B102" s="32" t="s">
        <v>190</v>
      </c>
      <c r="C102" s="33" t="s">
        <v>191</v>
      </c>
      <c r="D102" s="60"/>
      <c r="E102" s="60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1:18" ht="12.75" x14ac:dyDescent="0.2">
      <c r="A103" s="36" t="s">
        <v>26</v>
      </c>
      <c r="B103" s="32" t="s">
        <v>192</v>
      </c>
      <c r="C103" s="33" t="s">
        <v>193</v>
      </c>
      <c r="D103" s="34">
        <f t="shared" ref="D103:E103" si="118">+D104+D105+D106</f>
        <v>0</v>
      </c>
      <c r="E103" s="34">
        <f t="shared" si="118"/>
        <v>0</v>
      </c>
      <c r="F103" s="35">
        <f t="shared" ref="F103" si="119">+F104+F105+F106</f>
        <v>0</v>
      </c>
      <c r="G103" s="35">
        <f t="shared" ref="G103" si="120">+G104+G105+G106</f>
        <v>0</v>
      </c>
      <c r="H103" s="35">
        <f t="shared" ref="H103" si="121">+H104+H105+H106</f>
        <v>0</v>
      </c>
      <c r="I103" s="35">
        <f t="shared" ref="I103" si="122">+I104+I105+I106</f>
        <v>0</v>
      </c>
      <c r="J103" s="35">
        <f t="shared" ref="J103:K103" si="123">+J104+J105+J106</f>
        <v>0</v>
      </c>
      <c r="K103" s="35">
        <f t="shared" si="123"/>
        <v>0</v>
      </c>
      <c r="L103" s="35">
        <f t="shared" ref="L103" si="124">+L104+L105+L106</f>
        <v>0</v>
      </c>
      <c r="M103" s="35">
        <f t="shared" ref="M103" si="125">+M104+M105+M106</f>
        <v>0</v>
      </c>
      <c r="N103" s="35">
        <f t="shared" ref="N103:R103" si="126">+N104+N105+N106</f>
        <v>0</v>
      </c>
      <c r="O103" s="35">
        <f t="shared" si="126"/>
        <v>0</v>
      </c>
      <c r="P103" s="35">
        <f t="shared" si="126"/>
        <v>0</v>
      </c>
      <c r="Q103" s="35">
        <f t="shared" si="126"/>
        <v>0</v>
      </c>
      <c r="R103" s="35">
        <f t="shared" si="126"/>
        <v>0</v>
      </c>
    </row>
    <row r="104" spans="1:18" ht="12.75" x14ac:dyDescent="0.2">
      <c r="A104" s="37" t="s">
        <v>8</v>
      </c>
      <c r="B104" s="38" t="s">
        <v>194</v>
      </c>
      <c r="C104" s="33" t="s">
        <v>195</v>
      </c>
      <c r="D104" s="39"/>
      <c r="E104" s="39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</row>
    <row r="105" spans="1:18" ht="12.75" x14ac:dyDescent="0.2">
      <c r="A105" s="37" t="s">
        <v>23</v>
      </c>
      <c r="B105" s="38" t="s">
        <v>196</v>
      </c>
      <c r="C105" s="33" t="s">
        <v>197</v>
      </c>
      <c r="D105" s="39"/>
      <c r="E105" s="39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</row>
    <row r="106" spans="1:18" ht="12.75" x14ac:dyDescent="0.2">
      <c r="A106" s="37" t="s">
        <v>33</v>
      </c>
      <c r="B106" s="38" t="s">
        <v>198</v>
      </c>
      <c r="C106" s="33" t="s">
        <v>199</v>
      </c>
      <c r="D106" s="39"/>
      <c r="E106" s="39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</row>
    <row r="107" spans="1:18" ht="12.75" x14ac:dyDescent="0.2">
      <c r="A107" s="36" t="s">
        <v>48</v>
      </c>
      <c r="B107" s="32" t="s">
        <v>200</v>
      </c>
      <c r="C107" s="33" t="s">
        <v>201</v>
      </c>
      <c r="D107" s="34">
        <f t="shared" ref="D107:E107" si="127">+D108+D109+D110</f>
        <v>0</v>
      </c>
      <c r="E107" s="34">
        <f t="shared" si="127"/>
        <v>0</v>
      </c>
      <c r="F107" s="35">
        <f t="shared" ref="F107" si="128">+F108+F109+F110</f>
        <v>0</v>
      </c>
      <c r="G107" s="35">
        <f t="shared" ref="G107" si="129">+G108+G109+G110</f>
        <v>0</v>
      </c>
      <c r="H107" s="35">
        <f t="shared" ref="H107" si="130">+H108+H109+H110</f>
        <v>0</v>
      </c>
      <c r="I107" s="35">
        <f t="shared" ref="I107" si="131">+I108+I109+I110</f>
        <v>0</v>
      </c>
      <c r="J107" s="35">
        <f t="shared" ref="J107:K107" si="132">+J108+J109+J110</f>
        <v>0</v>
      </c>
      <c r="K107" s="35">
        <f t="shared" si="132"/>
        <v>0</v>
      </c>
      <c r="L107" s="35">
        <f t="shared" ref="L107" si="133">+L108+L109+L110</f>
        <v>0</v>
      </c>
      <c r="M107" s="35">
        <f t="shared" ref="M107" si="134">+M108+M109+M110</f>
        <v>0</v>
      </c>
      <c r="N107" s="35">
        <f t="shared" ref="N107:R107" si="135">+N108+N109+N110</f>
        <v>0</v>
      </c>
      <c r="O107" s="35">
        <f t="shared" si="135"/>
        <v>0</v>
      </c>
      <c r="P107" s="35">
        <f t="shared" si="135"/>
        <v>0</v>
      </c>
      <c r="Q107" s="35">
        <f t="shared" si="135"/>
        <v>0</v>
      </c>
      <c r="R107" s="35">
        <f t="shared" si="135"/>
        <v>0</v>
      </c>
    </row>
    <row r="108" spans="1:18" ht="12.75" x14ac:dyDescent="0.2">
      <c r="A108" s="37" t="s">
        <v>8</v>
      </c>
      <c r="B108" s="38" t="s">
        <v>202</v>
      </c>
      <c r="C108" s="33" t="s">
        <v>203</v>
      </c>
      <c r="D108" s="39"/>
      <c r="E108" s="39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</row>
    <row r="109" spans="1:18" ht="12.75" x14ac:dyDescent="0.2">
      <c r="A109" s="37" t="s">
        <v>23</v>
      </c>
      <c r="B109" s="38" t="s">
        <v>204</v>
      </c>
      <c r="C109" s="33" t="s">
        <v>205</v>
      </c>
      <c r="D109" s="39"/>
      <c r="E109" s="39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</row>
    <row r="110" spans="1:18" ht="12.75" x14ac:dyDescent="0.2">
      <c r="A110" s="37" t="s">
        <v>33</v>
      </c>
      <c r="B110" s="38" t="s">
        <v>206</v>
      </c>
      <c r="C110" s="33" t="s">
        <v>207</v>
      </c>
      <c r="D110" s="39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</row>
    <row r="111" spans="1:18" ht="12.75" x14ac:dyDescent="0.2">
      <c r="A111" s="31" t="s">
        <v>208</v>
      </c>
      <c r="B111" s="32" t="s">
        <v>209</v>
      </c>
      <c r="C111" s="33" t="s">
        <v>210</v>
      </c>
      <c r="D111" s="59"/>
      <c r="E111" s="59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t="13.5" thickBot="1" x14ac:dyDescent="0.25">
      <c r="A112" s="62"/>
      <c r="B112" s="48" t="s">
        <v>211</v>
      </c>
      <c r="C112" s="49" t="s">
        <v>212</v>
      </c>
      <c r="D112" s="63"/>
      <c r="E112" s="63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1:18" ht="12.75" x14ac:dyDescent="0.2">
      <c r="A113" s="64"/>
      <c r="B113" s="64"/>
      <c r="C113" s="64"/>
    </row>
    <row r="114" spans="1:18" ht="12.75" x14ac:dyDescent="0.2">
      <c r="A114" s="64"/>
      <c r="B114" s="64"/>
      <c r="C114" s="64"/>
    </row>
    <row r="115" spans="1:18" ht="12.75" x14ac:dyDescent="0.2">
      <c r="A115" s="64"/>
      <c r="B115" s="64" t="s">
        <v>213</v>
      </c>
      <c r="C115" s="65"/>
      <c r="D115" s="66" t="str">
        <f t="shared" ref="D115:E115" si="136">IF(D14-D70=0,"OK","Bilanca ni izravnana")</f>
        <v>OK</v>
      </c>
      <c r="E115" s="66" t="str">
        <f t="shared" si="136"/>
        <v>OK</v>
      </c>
      <c r="F115" s="66" t="str">
        <f>IF(F14-F70=0,"OK","Bilanca ni izravnana")</f>
        <v>OK</v>
      </c>
      <c r="G115" s="66" t="str">
        <f t="shared" ref="G115:N115" si="137">IF(G14-G70=0,"OK","Bilanca ni izravnana")</f>
        <v>OK</v>
      </c>
      <c r="H115" s="66" t="str">
        <f t="shared" si="137"/>
        <v>OK</v>
      </c>
      <c r="I115" s="66" t="str">
        <f t="shared" si="137"/>
        <v>OK</v>
      </c>
      <c r="J115" s="66" t="str">
        <f t="shared" si="137"/>
        <v>OK</v>
      </c>
      <c r="K115" s="66" t="str">
        <f>IF(K14-K70=0,"OK","Bilanca ni izravnana")</f>
        <v>OK</v>
      </c>
      <c r="L115" s="66" t="str">
        <f t="shared" si="137"/>
        <v>OK</v>
      </c>
      <c r="M115" s="66" t="str">
        <f t="shared" si="137"/>
        <v>OK</v>
      </c>
      <c r="N115" s="66" t="str">
        <f t="shared" si="137"/>
        <v>OK</v>
      </c>
      <c r="O115" s="66" t="str">
        <f t="shared" ref="O115:R115" si="138">IF(O14-O70=0,"OK","Bilanca ni izravnana")</f>
        <v>OK</v>
      </c>
      <c r="P115" s="66" t="str">
        <f t="shared" si="138"/>
        <v>OK</v>
      </c>
      <c r="Q115" s="66" t="str">
        <f t="shared" si="138"/>
        <v>OK</v>
      </c>
      <c r="R115" s="66" t="str">
        <f t="shared" si="138"/>
        <v>OK</v>
      </c>
    </row>
    <row r="116" spans="1:18" ht="12.75" x14ac:dyDescent="0.2">
      <c r="A116" s="64"/>
      <c r="B116" s="64" t="s">
        <v>214</v>
      </c>
      <c r="C116" s="64"/>
      <c r="D116" s="67">
        <f t="shared" ref="D116:E116" si="139">+D14-D70</f>
        <v>0</v>
      </c>
      <c r="E116" s="67">
        <f t="shared" si="139"/>
        <v>0</v>
      </c>
      <c r="F116" s="67">
        <f t="shared" ref="F116:N116" si="140">+F14-F70</f>
        <v>0</v>
      </c>
      <c r="G116" s="67">
        <f t="shared" si="140"/>
        <v>0</v>
      </c>
      <c r="H116" s="67">
        <f t="shared" si="140"/>
        <v>0</v>
      </c>
      <c r="I116" s="67">
        <f t="shared" si="140"/>
        <v>0</v>
      </c>
      <c r="J116" s="67">
        <f t="shared" si="140"/>
        <v>0</v>
      </c>
      <c r="K116" s="67">
        <f t="shared" si="140"/>
        <v>0</v>
      </c>
      <c r="L116" s="67">
        <f t="shared" si="140"/>
        <v>0</v>
      </c>
      <c r="M116" s="67">
        <f t="shared" si="140"/>
        <v>0</v>
      </c>
      <c r="N116" s="67">
        <f t="shared" si="140"/>
        <v>0</v>
      </c>
      <c r="O116" s="67">
        <f t="shared" ref="O116:R116" si="141">+O14-O70</f>
        <v>0</v>
      </c>
      <c r="P116" s="67">
        <f t="shared" si="141"/>
        <v>0</v>
      </c>
      <c r="Q116" s="67">
        <f t="shared" si="141"/>
        <v>0</v>
      </c>
      <c r="R116" s="67">
        <f t="shared" si="141"/>
        <v>0</v>
      </c>
    </row>
    <row r="117" spans="1:18" ht="13.5" thickBot="1" x14ac:dyDescent="0.25"/>
    <row r="118" spans="1:18" ht="15" customHeight="1" thickBot="1" x14ac:dyDescent="0.25">
      <c r="A118" s="13"/>
      <c r="B118" s="13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</sheetData>
  <sheetProtection algorithmName="SHA-512" hashValue="zf3F6XH/x3yBsJUCSRvv/zgq2u2vA8KkaQASwIszx/Kly/ndswuWF2ZGMco/I2hTJ9Tmdpmn+vZDyDnUy2KwGw==" saltValue="mbzHBFlbXzCCIGY9GxJAWA==" spinCount="100000" sheet="1" objects="1" scenarios="1" selectLockedCells="1"/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</sheetPr>
  <dimension ref="A1:R93"/>
  <sheetViews>
    <sheetView tabSelected="1" zoomScale="86" zoomScaleNormal="86" workbookViewId="0">
      <selection activeCell="E18" sqref="E18"/>
    </sheetView>
  </sheetViews>
  <sheetFormatPr defaultColWidth="9.140625" defaultRowHeight="15" customHeight="1" x14ac:dyDescent="0.2"/>
  <cols>
    <col min="1" max="1" width="17.7109375" style="1" bestFit="1" customWidth="1"/>
    <col min="2" max="2" width="57.42578125" style="1" customWidth="1"/>
    <col min="3" max="3" width="9.140625" style="1"/>
    <col min="4" max="4" width="21.85546875" style="1" customWidth="1"/>
    <col min="5" max="18" width="21.7109375" style="1" customWidth="1"/>
    <col min="19" max="16384" width="9.140625" style="1"/>
  </cols>
  <sheetData>
    <row r="1" spans="1:18" ht="15" customHeight="1" thickBot="1" x14ac:dyDescent="0.25">
      <c r="B1" s="2" t="s">
        <v>310</v>
      </c>
    </row>
    <row r="2" spans="1:18" ht="15" customHeight="1" thickBot="1" x14ac:dyDescent="0.25">
      <c r="B2" s="68" t="s">
        <v>312</v>
      </c>
    </row>
    <row r="3" spans="1:18" ht="15" customHeight="1" thickBot="1" x14ac:dyDescent="0.25">
      <c r="B3" s="69" t="s">
        <v>313</v>
      </c>
    </row>
    <row r="4" spans="1:18" ht="15" customHeight="1" x14ac:dyDescent="0.2">
      <c r="A4" s="70"/>
      <c r="B4" s="5" t="str">
        <f>'Vnos BS'!B4:B6</f>
        <v>TIP BILANCE: Z-zaključna (AJPES), R-revidirana, M-mesečna, P-plan, O-ocena, KZ-konsolidirana zaključna, KR-kons. revidirana, KM-kons. mesečna, KP-kons. plan, KO-kons. ocena</v>
      </c>
    </row>
    <row r="5" spans="1:18" ht="15" customHeight="1" x14ac:dyDescent="0.2">
      <c r="A5" s="70"/>
      <c r="B5" s="6"/>
    </row>
    <row r="6" spans="1:18" ht="15" customHeight="1" thickBot="1" x14ac:dyDescent="0.25">
      <c r="A6" s="70"/>
      <c r="B6" s="7"/>
    </row>
    <row r="7" spans="1:18" ht="15" customHeight="1" x14ac:dyDescent="0.2">
      <c r="B7" s="16"/>
    </row>
    <row r="8" spans="1:18" ht="15" customHeight="1" x14ac:dyDescent="0.2">
      <c r="A8" s="13" t="str">
        <f>'Vnos BS'!A8</f>
        <v>Naziv 
stranke:</v>
      </c>
      <c r="B8" s="71">
        <f>'Vnos BS'!B8</f>
        <v>0</v>
      </c>
      <c r="C8" s="12"/>
      <c r="D8" s="8"/>
    </row>
    <row r="9" spans="1:18" ht="15" customHeight="1" x14ac:dyDescent="0.2">
      <c r="A9" s="13"/>
      <c r="B9" s="16"/>
    </row>
    <row r="10" spans="1:18" ht="15" customHeight="1" x14ac:dyDescent="0.2">
      <c r="A10" s="72" t="str">
        <f>'Vnos BS'!A10</f>
        <v>Matična 
številka:</v>
      </c>
      <c r="B10" s="71">
        <f>'Vnos BS'!B10</f>
        <v>0</v>
      </c>
    </row>
    <row r="11" spans="1:18" ht="15" customHeight="1" x14ac:dyDescent="0.2">
      <c r="E11" s="17" t="s">
        <v>314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8" ht="15" customHeight="1" thickBot="1" x14ac:dyDescent="0.25">
      <c r="C12" s="73"/>
      <c r="D12" s="73" t="str">
        <f>'Vnos BS'!D12</f>
        <v>M</v>
      </c>
      <c r="E12" s="73" t="str">
        <f>'Vnos BS'!E12</f>
        <v>M</v>
      </c>
      <c r="F12" s="73" t="str">
        <f>'Vnos BS'!F12</f>
        <v>Z/R</v>
      </c>
      <c r="G12" s="73" t="str">
        <f>'Vnos BS'!G12</f>
        <v>Z/R</v>
      </c>
      <c r="H12" s="73" t="str">
        <f>'Vnos BS'!H12</f>
        <v>P</v>
      </c>
      <c r="I12" s="73" t="str">
        <f>'Vnos BS'!I12</f>
        <v>P</v>
      </c>
      <c r="J12" s="73" t="str">
        <f>'Vnos BS'!J12</f>
        <v>P</v>
      </c>
      <c r="K12" s="73" t="str">
        <f>'Vnos BS'!K12</f>
        <v>P</v>
      </c>
      <c r="L12" s="73" t="str">
        <f>'Vnos BS'!L12</f>
        <v>P</v>
      </c>
      <c r="M12" s="73" t="str">
        <f>'Vnos BS'!M12</f>
        <v>P</v>
      </c>
      <c r="N12" s="73" t="str">
        <f>'Vnos BS'!N12</f>
        <v>P</v>
      </c>
      <c r="O12" s="73" t="str">
        <f>'Vnos BS'!O12</f>
        <v>P</v>
      </c>
      <c r="P12" s="73" t="str">
        <f>'Vnos BS'!P12</f>
        <v>P</v>
      </c>
      <c r="Q12" s="73" t="str">
        <f>'Vnos BS'!Q12</f>
        <v>P</v>
      </c>
      <c r="R12" s="74" t="str">
        <f>'Vnos BS'!R12</f>
        <v>P</v>
      </c>
    </row>
    <row r="13" spans="1:18" ht="15" customHeight="1" thickBot="1" x14ac:dyDescent="0.25">
      <c r="A13" s="21"/>
      <c r="B13" s="22" t="s">
        <v>215</v>
      </c>
      <c r="C13" s="23" t="s">
        <v>216</v>
      </c>
      <c r="D13" s="75" t="str">
        <f>'Vnos BS'!D13</f>
        <v>x/2019</v>
      </c>
      <c r="E13" s="75" t="str">
        <f>'Vnos BS'!E13</f>
        <v>x/2020</v>
      </c>
      <c r="F13" s="75">
        <f>'Vnos BS'!F13</f>
        <v>2018</v>
      </c>
      <c r="G13" s="75">
        <f>'Vnos BS'!G13</f>
        <v>2019</v>
      </c>
      <c r="H13" s="75">
        <f>'Vnos BS'!H13</f>
        <v>2020</v>
      </c>
      <c r="I13" s="75">
        <f>'Vnos BS'!I13</f>
        <v>2021</v>
      </c>
      <c r="J13" s="75">
        <f>'Vnos BS'!J13</f>
        <v>2022</v>
      </c>
      <c r="K13" s="75">
        <f>'Vnos BS'!K13</f>
        <v>2023</v>
      </c>
      <c r="L13" s="75">
        <f>'Vnos BS'!L13</f>
        <v>2024</v>
      </c>
      <c r="M13" s="75">
        <f>'Vnos BS'!M13</f>
        <v>2025</v>
      </c>
      <c r="N13" s="75">
        <f>'Vnos BS'!N13</f>
        <v>2026</v>
      </c>
      <c r="O13" s="75">
        <f>'Vnos BS'!O13</f>
        <v>2027</v>
      </c>
      <c r="P13" s="75">
        <f>'Vnos BS'!P13</f>
        <v>2028</v>
      </c>
      <c r="Q13" s="75">
        <f>'Vnos BS'!Q13</f>
        <v>2029</v>
      </c>
      <c r="R13" s="75">
        <f>'Vnos BS'!R13</f>
        <v>2030</v>
      </c>
    </row>
    <row r="14" spans="1:18" ht="15" customHeight="1" x14ac:dyDescent="0.2">
      <c r="A14" s="76" t="s">
        <v>2</v>
      </c>
      <c r="B14" s="27" t="s">
        <v>217</v>
      </c>
      <c r="C14" s="28">
        <v>110</v>
      </c>
      <c r="D14" s="29">
        <f t="shared" ref="D14" si="0">+D15+D19+D22</f>
        <v>0</v>
      </c>
      <c r="E14" s="29">
        <f t="shared" ref="E14" si="1">+E15+E19+E22</f>
        <v>0</v>
      </c>
      <c r="F14" s="30">
        <f t="shared" ref="F14:P14" si="2">+F15+F19+F22</f>
        <v>0</v>
      </c>
      <c r="G14" s="30">
        <f t="shared" si="2"/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ref="Q14" si="3">+Q15+Q19+Q22</f>
        <v>0</v>
      </c>
      <c r="R14" s="30">
        <f t="shared" ref="R14" si="4">+R15+R19+R22</f>
        <v>0</v>
      </c>
    </row>
    <row r="15" spans="1:18" ht="15" customHeight="1" x14ac:dyDescent="0.2">
      <c r="A15" s="36" t="s">
        <v>5</v>
      </c>
      <c r="B15" s="32" t="s">
        <v>218</v>
      </c>
      <c r="C15" s="33">
        <v>111</v>
      </c>
      <c r="D15" s="34">
        <f t="shared" ref="D15" si="5">+D16+D17+D18</f>
        <v>0</v>
      </c>
      <c r="E15" s="34">
        <f t="shared" ref="E15" si="6">+E16+E17+E18</f>
        <v>0</v>
      </c>
      <c r="F15" s="35">
        <f t="shared" ref="F15:P15" si="7">+F16+F17+F18</f>
        <v>0</v>
      </c>
      <c r="G15" s="35">
        <f t="shared" si="7"/>
        <v>0</v>
      </c>
      <c r="H15" s="35">
        <f t="shared" si="7"/>
        <v>0</v>
      </c>
      <c r="I15" s="35">
        <f t="shared" si="7"/>
        <v>0</v>
      </c>
      <c r="J15" s="35">
        <f t="shared" si="7"/>
        <v>0</v>
      </c>
      <c r="K15" s="35">
        <f t="shared" si="7"/>
        <v>0</v>
      </c>
      <c r="L15" s="35">
        <f t="shared" si="7"/>
        <v>0</v>
      </c>
      <c r="M15" s="35">
        <f t="shared" si="7"/>
        <v>0</v>
      </c>
      <c r="N15" s="35">
        <f t="shared" si="7"/>
        <v>0</v>
      </c>
      <c r="O15" s="35">
        <f t="shared" si="7"/>
        <v>0</v>
      </c>
      <c r="P15" s="35">
        <f t="shared" si="7"/>
        <v>0</v>
      </c>
      <c r="Q15" s="35">
        <f t="shared" ref="Q15:R15" si="8">+Q16+Q17+Q18</f>
        <v>0</v>
      </c>
      <c r="R15" s="35">
        <f t="shared" si="8"/>
        <v>0</v>
      </c>
    </row>
    <row r="16" spans="1:18" ht="15" customHeight="1" x14ac:dyDescent="0.2">
      <c r="A16" s="37" t="s">
        <v>8</v>
      </c>
      <c r="B16" s="38" t="s">
        <v>219</v>
      </c>
      <c r="C16" s="33">
        <v>112</v>
      </c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15" customHeight="1" x14ac:dyDescent="0.2">
      <c r="A17" s="37" t="s">
        <v>23</v>
      </c>
      <c r="B17" s="38" t="s">
        <v>220</v>
      </c>
      <c r="C17" s="33">
        <v>113</v>
      </c>
      <c r="D17" s="39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15" customHeight="1" x14ac:dyDescent="0.2">
      <c r="A18" s="37" t="s">
        <v>33</v>
      </c>
      <c r="B18" s="38" t="s">
        <v>221</v>
      </c>
      <c r="C18" s="33">
        <v>114</v>
      </c>
      <c r="D18" s="39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15" customHeight="1" x14ac:dyDescent="0.2">
      <c r="A19" s="36" t="s">
        <v>26</v>
      </c>
      <c r="B19" s="32" t="s">
        <v>222</v>
      </c>
      <c r="C19" s="33">
        <v>115</v>
      </c>
      <c r="D19" s="34">
        <f t="shared" ref="D19" si="9">+D20+D21</f>
        <v>0</v>
      </c>
      <c r="E19" s="34">
        <f t="shared" ref="E19" si="10">+E20+E21</f>
        <v>0</v>
      </c>
      <c r="F19" s="35">
        <f t="shared" ref="F19:P19" si="11">+F20+F21</f>
        <v>0</v>
      </c>
      <c r="G19" s="35">
        <f t="shared" si="11"/>
        <v>0</v>
      </c>
      <c r="H19" s="35">
        <f t="shared" si="11"/>
        <v>0</v>
      </c>
      <c r="I19" s="35">
        <f t="shared" si="11"/>
        <v>0</v>
      </c>
      <c r="J19" s="35">
        <f t="shared" si="11"/>
        <v>0</v>
      </c>
      <c r="K19" s="35">
        <f t="shared" si="11"/>
        <v>0</v>
      </c>
      <c r="L19" s="35">
        <f t="shared" si="11"/>
        <v>0</v>
      </c>
      <c r="M19" s="35">
        <f t="shared" si="11"/>
        <v>0</v>
      </c>
      <c r="N19" s="35">
        <f t="shared" si="11"/>
        <v>0</v>
      </c>
      <c r="O19" s="35">
        <f t="shared" si="11"/>
        <v>0</v>
      </c>
      <c r="P19" s="35">
        <f t="shared" si="11"/>
        <v>0</v>
      </c>
      <c r="Q19" s="35">
        <f t="shared" ref="Q19:R19" si="12">+Q20+Q21</f>
        <v>0</v>
      </c>
      <c r="R19" s="35">
        <f t="shared" si="12"/>
        <v>0</v>
      </c>
    </row>
    <row r="20" spans="1:18" ht="15" customHeight="1" x14ac:dyDescent="0.2">
      <c r="A20" s="37" t="s">
        <v>8</v>
      </c>
      <c r="B20" s="38" t="s">
        <v>223</v>
      </c>
      <c r="C20" s="33">
        <v>116</v>
      </c>
      <c r="D20" s="39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ht="15" customHeight="1" x14ac:dyDescent="0.2">
      <c r="A21" s="37" t="s">
        <v>23</v>
      </c>
      <c r="B21" s="38" t="s">
        <v>221</v>
      </c>
      <c r="C21" s="33">
        <v>117</v>
      </c>
      <c r="D21" s="39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5" customHeight="1" x14ac:dyDescent="0.2">
      <c r="A22" s="36" t="s">
        <v>48</v>
      </c>
      <c r="B22" s="32" t="s">
        <v>224</v>
      </c>
      <c r="C22" s="33">
        <v>118</v>
      </c>
      <c r="D22" s="34">
        <f t="shared" ref="D22" si="13">+D23+D24</f>
        <v>0</v>
      </c>
      <c r="E22" s="34">
        <f t="shared" ref="E22" si="14">+E23+E24</f>
        <v>0</v>
      </c>
      <c r="F22" s="35">
        <f t="shared" ref="F22:P22" si="15">+F23+F24</f>
        <v>0</v>
      </c>
      <c r="G22" s="35">
        <f t="shared" si="15"/>
        <v>0</v>
      </c>
      <c r="H22" s="35">
        <f t="shared" si="15"/>
        <v>0</v>
      </c>
      <c r="I22" s="35">
        <f t="shared" si="15"/>
        <v>0</v>
      </c>
      <c r="J22" s="35">
        <f t="shared" si="15"/>
        <v>0</v>
      </c>
      <c r="K22" s="35">
        <f t="shared" si="15"/>
        <v>0</v>
      </c>
      <c r="L22" s="35">
        <f t="shared" si="15"/>
        <v>0</v>
      </c>
      <c r="M22" s="35">
        <f t="shared" si="15"/>
        <v>0</v>
      </c>
      <c r="N22" s="35">
        <f t="shared" si="15"/>
        <v>0</v>
      </c>
      <c r="O22" s="35">
        <f t="shared" si="15"/>
        <v>0</v>
      </c>
      <c r="P22" s="35">
        <f t="shared" si="15"/>
        <v>0</v>
      </c>
      <c r="Q22" s="35">
        <f t="shared" ref="Q22:R22" si="16">+Q23+Q24</f>
        <v>0</v>
      </c>
      <c r="R22" s="35">
        <f t="shared" si="16"/>
        <v>0</v>
      </c>
    </row>
    <row r="23" spans="1:18" ht="15" customHeight="1" x14ac:dyDescent="0.2">
      <c r="A23" s="37" t="s">
        <v>8</v>
      </c>
      <c r="B23" s="38" t="s">
        <v>223</v>
      </c>
      <c r="C23" s="33">
        <v>119</v>
      </c>
      <c r="D23" s="39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ht="15" customHeight="1" x14ac:dyDescent="0.2">
      <c r="A24" s="37" t="s">
        <v>23</v>
      </c>
      <c r="B24" s="38" t="s">
        <v>221</v>
      </c>
      <c r="C24" s="33">
        <v>120</v>
      </c>
      <c r="D24" s="39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30" customHeight="1" x14ac:dyDescent="0.2">
      <c r="A25" s="31" t="s">
        <v>80</v>
      </c>
      <c r="B25" s="32" t="s">
        <v>225</v>
      </c>
      <c r="C25" s="33">
        <v>121</v>
      </c>
      <c r="D25" s="59"/>
      <c r="E25" s="59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30" customHeight="1" x14ac:dyDescent="0.2">
      <c r="A26" s="31" t="s">
        <v>122</v>
      </c>
      <c r="B26" s="32" t="s">
        <v>311</v>
      </c>
      <c r="C26" s="33">
        <v>122</v>
      </c>
      <c r="D26" s="59"/>
      <c r="E26" s="59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customHeight="1" x14ac:dyDescent="0.2">
      <c r="A27" s="31" t="s">
        <v>187</v>
      </c>
      <c r="B27" s="32" t="s">
        <v>226</v>
      </c>
      <c r="C27" s="33">
        <v>123</v>
      </c>
      <c r="D27" s="59"/>
      <c r="E27" s="59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30" customHeight="1" x14ac:dyDescent="0.2">
      <c r="A28" s="31" t="s">
        <v>208</v>
      </c>
      <c r="B28" s="32" t="s">
        <v>227</v>
      </c>
      <c r="C28" s="33">
        <v>124</v>
      </c>
      <c r="D28" s="59"/>
      <c r="E28" s="59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customHeight="1" x14ac:dyDescent="0.2">
      <c r="A29" s="31" t="s">
        <v>228</v>
      </c>
      <c r="B29" s="32" t="s">
        <v>229</v>
      </c>
      <c r="C29" s="33">
        <v>125</v>
      </c>
      <c r="D29" s="59"/>
      <c r="E29" s="59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30" customHeight="1" x14ac:dyDescent="0.2">
      <c r="A30" s="31" t="s">
        <v>230</v>
      </c>
      <c r="B30" s="32" t="s">
        <v>231</v>
      </c>
      <c r="C30" s="33">
        <v>126</v>
      </c>
      <c r="D30" s="34">
        <f t="shared" ref="D30" si="17">+D14+D25-D26+D27+D28+D29</f>
        <v>0</v>
      </c>
      <c r="E30" s="34">
        <f t="shared" ref="E30" si="18">+E14+E25-E26+E27+E28+E29</f>
        <v>0</v>
      </c>
      <c r="F30" s="35">
        <f t="shared" ref="F30:P30" si="19">+F14+F25-F26+F27+F28+F29</f>
        <v>0</v>
      </c>
      <c r="G30" s="35">
        <f t="shared" si="19"/>
        <v>0</v>
      </c>
      <c r="H30" s="35">
        <f t="shared" si="19"/>
        <v>0</v>
      </c>
      <c r="I30" s="35">
        <f t="shared" si="19"/>
        <v>0</v>
      </c>
      <c r="J30" s="35">
        <f t="shared" si="19"/>
        <v>0</v>
      </c>
      <c r="K30" s="35">
        <f t="shared" si="19"/>
        <v>0</v>
      </c>
      <c r="L30" s="35">
        <f t="shared" si="19"/>
        <v>0</v>
      </c>
      <c r="M30" s="35">
        <f t="shared" si="19"/>
        <v>0</v>
      </c>
      <c r="N30" s="35">
        <f t="shared" si="19"/>
        <v>0</v>
      </c>
      <c r="O30" s="35">
        <f t="shared" si="19"/>
        <v>0</v>
      </c>
      <c r="P30" s="35">
        <f t="shared" si="19"/>
        <v>0</v>
      </c>
      <c r="Q30" s="35">
        <f t="shared" ref="Q30" si="20">+Q14+Q25-Q26+Q27+Q28+Q29</f>
        <v>0</v>
      </c>
      <c r="R30" s="35">
        <f t="shared" ref="R30" si="21">+R14+R25-R26+R27+R28+R29</f>
        <v>0</v>
      </c>
    </row>
    <row r="31" spans="1:18" ht="15" customHeight="1" x14ac:dyDescent="0.2">
      <c r="A31" s="31" t="s">
        <v>232</v>
      </c>
      <c r="B31" s="32" t="s">
        <v>233</v>
      </c>
      <c r="C31" s="33">
        <v>127</v>
      </c>
      <c r="D31" s="34">
        <f t="shared" ref="D31" si="22">+D32+D43+D48+D52</f>
        <v>0</v>
      </c>
      <c r="E31" s="34">
        <f t="shared" ref="E31" si="23">+E32+E43+E48+E52</f>
        <v>0</v>
      </c>
      <c r="F31" s="35">
        <f t="shared" ref="F31:P31" si="24">+F32+F43+F48+F52</f>
        <v>0</v>
      </c>
      <c r="G31" s="35">
        <f t="shared" si="24"/>
        <v>0</v>
      </c>
      <c r="H31" s="35">
        <f t="shared" si="24"/>
        <v>0</v>
      </c>
      <c r="I31" s="35">
        <f t="shared" si="24"/>
        <v>0</v>
      </c>
      <c r="J31" s="35">
        <f t="shared" si="24"/>
        <v>0</v>
      </c>
      <c r="K31" s="35">
        <f t="shared" si="24"/>
        <v>0</v>
      </c>
      <c r="L31" s="35">
        <f t="shared" si="24"/>
        <v>0</v>
      </c>
      <c r="M31" s="35">
        <f t="shared" si="24"/>
        <v>0</v>
      </c>
      <c r="N31" s="35">
        <f t="shared" si="24"/>
        <v>0</v>
      </c>
      <c r="O31" s="35">
        <f t="shared" si="24"/>
        <v>0</v>
      </c>
      <c r="P31" s="35">
        <f t="shared" si="24"/>
        <v>0</v>
      </c>
      <c r="Q31" s="35">
        <f t="shared" ref="Q31" si="25">+Q32+Q43+Q48+Q52</f>
        <v>0</v>
      </c>
      <c r="R31" s="35">
        <f t="shared" ref="R31" si="26">+R32+R43+R48+R52</f>
        <v>0</v>
      </c>
    </row>
    <row r="32" spans="1:18" ht="15" customHeight="1" x14ac:dyDescent="0.2">
      <c r="A32" s="36" t="s">
        <v>5</v>
      </c>
      <c r="B32" s="32" t="s">
        <v>234</v>
      </c>
      <c r="C32" s="33">
        <v>128</v>
      </c>
      <c r="D32" s="34">
        <f t="shared" ref="D32" si="27">+D33+D34+D38</f>
        <v>0</v>
      </c>
      <c r="E32" s="34">
        <f t="shared" ref="E32" si="28">+E33+E34+E38</f>
        <v>0</v>
      </c>
      <c r="F32" s="35">
        <f t="shared" ref="F32:P32" si="29">+F33+F34+F38</f>
        <v>0</v>
      </c>
      <c r="G32" s="35">
        <f t="shared" si="29"/>
        <v>0</v>
      </c>
      <c r="H32" s="35">
        <f t="shared" si="29"/>
        <v>0</v>
      </c>
      <c r="I32" s="35">
        <f t="shared" si="29"/>
        <v>0</v>
      </c>
      <c r="J32" s="35">
        <f t="shared" si="29"/>
        <v>0</v>
      </c>
      <c r="K32" s="35">
        <f t="shared" si="29"/>
        <v>0</v>
      </c>
      <c r="L32" s="35">
        <f t="shared" si="29"/>
        <v>0</v>
      </c>
      <c r="M32" s="35">
        <f t="shared" si="29"/>
        <v>0</v>
      </c>
      <c r="N32" s="35">
        <f t="shared" si="29"/>
        <v>0</v>
      </c>
      <c r="O32" s="35">
        <f t="shared" si="29"/>
        <v>0</v>
      </c>
      <c r="P32" s="35">
        <f t="shared" si="29"/>
        <v>0</v>
      </c>
      <c r="Q32" s="35">
        <f t="shared" ref="Q32:R32" si="30">+Q33+Q34+Q38</f>
        <v>0</v>
      </c>
      <c r="R32" s="35">
        <f t="shared" si="30"/>
        <v>0</v>
      </c>
    </row>
    <row r="33" spans="1:18" ht="15" customHeight="1" x14ac:dyDescent="0.2">
      <c r="A33" s="37" t="s">
        <v>8</v>
      </c>
      <c r="B33" s="38" t="s">
        <v>235</v>
      </c>
      <c r="C33" s="33">
        <v>129</v>
      </c>
      <c r="D33" s="39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" customHeight="1" x14ac:dyDescent="0.2">
      <c r="A34" s="37" t="s">
        <v>23</v>
      </c>
      <c r="B34" s="38" t="s">
        <v>236</v>
      </c>
      <c r="C34" s="33">
        <v>130</v>
      </c>
      <c r="D34" s="34">
        <f t="shared" ref="D34" si="31">+D35+D36+D37</f>
        <v>0</v>
      </c>
      <c r="E34" s="34">
        <f t="shared" ref="E34" si="32">+E35+E36+E37</f>
        <v>0</v>
      </c>
      <c r="F34" s="35">
        <f t="shared" ref="F34:P34" si="33">+F35+F36+F37</f>
        <v>0</v>
      </c>
      <c r="G34" s="35">
        <f t="shared" si="33"/>
        <v>0</v>
      </c>
      <c r="H34" s="35">
        <f t="shared" si="33"/>
        <v>0</v>
      </c>
      <c r="I34" s="35">
        <f t="shared" si="33"/>
        <v>0</v>
      </c>
      <c r="J34" s="35">
        <f t="shared" si="33"/>
        <v>0</v>
      </c>
      <c r="K34" s="35">
        <f t="shared" si="33"/>
        <v>0</v>
      </c>
      <c r="L34" s="35">
        <f t="shared" si="33"/>
        <v>0</v>
      </c>
      <c r="M34" s="35">
        <f t="shared" si="33"/>
        <v>0</v>
      </c>
      <c r="N34" s="35">
        <f t="shared" si="33"/>
        <v>0</v>
      </c>
      <c r="O34" s="35">
        <f t="shared" si="33"/>
        <v>0</v>
      </c>
      <c r="P34" s="35">
        <f t="shared" si="33"/>
        <v>0</v>
      </c>
      <c r="Q34" s="35">
        <f t="shared" ref="Q34" si="34">+Q35+Q36+Q37</f>
        <v>0</v>
      </c>
      <c r="R34" s="35">
        <f t="shared" ref="R34" si="35">+R35+R36+R37</f>
        <v>0</v>
      </c>
    </row>
    <row r="35" spans="1:18" ht="15" customHeight="1" x14ac:dyDescent="0.2">
      <c r="A35" s="37" t="s">
        <v>237</v>
      </c>
      <c r="B35" s="38" t="s">
        <v>238</v>
      </c>
      <c r="C35" s="33">
        <v>131</v>
      </c>
      <c r="D35" s="39"/>
      <c r="E35" s="39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ht="15" customHeight="1" x14ac:dyDescent="0.2">
      <c r="A36" s="37" t="s">
        <v>239</v>
      </c>
      <c r="B36" s="38" t="s">
        <v>240</v>
      </c>
      <c r="C36" s="33">
        <v>132</v>
      </c>
      <c r="D36" s="39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5" customHeight="1" x14ac:dyDescent="0.2">
      <c r="A37" s="37" t="s">
        <v>241</v>
      </c>
      <c r="B37" s="38" t="s">
        <v>242</v>
      </c>
      <c r="C37" s="33">
        <v>133</v>
      </c>
      <c r="D37" s="39"/>
      <c r="E37" s="3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ht="15" customHeight="1" x14ac:dyDescent="0.2">
      <c r="A38" s="37" t="s">
        <v>33</v>
      </c>
      <c r="B38" s="38" t="s">
        <v>243</v>
      </c>
      <c r="C38" s="33">
        <v>134</v>
      </c>
      <c r="D38" s="34">
        <f t="shared" ref="D38" si="36">+D39+D40+D41+D42</f>
        <v>0</v>
      </c>
      <c r="E38" s="34">
        <f t="shared" ref="E38" si="37">+E39+E40+E41+E42</f>
        <v>0</v>
      </c>
      <c r="F38" s="35">
        <f t="shared" ref="F38:P38" si="38">+F39+F40+F41+F42</f>
        <v>0</v>
      </c>
      <c r="G38" s="35">
        <f t="shared" si="38"/>
        <v>0</v>
      </c>
      <c r="H38" s="35">
        <f t="shared" si="38"/>
        <v>0</v>
      </c>
      <c r="I38" s="35">
        <f t="shared" si="38"/>
        <v>0</v>
      </c>
      <c r="J38" s="35">
        <f t="shared" si="38"/>
        <v>0</v>
      </c>
      <c r="K38" s="35">
        <f t="shared" si="38"/>
        <v>0</v>
      </c>
      <c r="L38" s="35">
        <f t="shared" si="38"/>
        <v>0</v>
      </c>
      <c r="M38" s="35">
        <f t="shared" si="38"/>
        <v>0</v>
      </c>
      <c r="N38" s="35">
        <f t="shared" si="38"/>
        <v>0</v>
      </c>
      <c r="O38" s="35">
        <f t="shared" si="38"/>
        <v>0</v>
      </c>
      <c r="P38" s="35">
        <f t="shared" si="38"/>
        <v>0</v>
      </c>
      <c r="Q38" s="35">
        <f t="shared" ref="Q38" si="39">+Q39+Q40+Q41+Q42</f>
        <v>0</v>
      </c>
      <c r="R38" s="35">
        <f t="shared" ref="R38" si="40">+R39+R40+R41+R42</f>
        <v>0</v>
      </c>
    </row>
    <row r="39" spans="1:18" ht="15" customHeight="1" x14ac:dyDescent="0.2">
      <c r="A39" s="37" t="s">
        <v>237</v>
      </c>
      <c r="B39" s="38" t="s">
        <v>244</v>
      </c>
      <c r="C39" s="33">
        <v>135</v>
      </c>
      <c r="D39" s="39"/>
      <c r="E39" s="39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ht="15" customHeight="1" x14ac:dyDescent="0.2">
      <c r="A40" s="37" t="s">
        <v>239</v>
      </c>
      <c r="B40" s="38" t="s">
        <v>245</v>
      </c>
      <c r="C40" s="33">
        <v>136</v>
      </c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ht="15" customHeight="1" x14ac:dyDescent="0.2">
      <c r="A41" s="37" t="s">
        <v>241</v>
      </c>
      <c r="B41" s="38" t="s">
        <v>246</v>
      </c>
      <c r="C41" s="33">
        <v>137</v>
      </c>
      <c r="D41" s="3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ht="15" customHeight="1" x14ac:dyDescent="0.2">
      <c r="A42" s="37" t="s">
        <v>247</v>
      </c>
      <c r="B42" s="38" t="s">
        <v>248</v>
      </c>
      <c r="C42" s="33">
        <v>138</v>
      </c>
      <c r="D42" s="39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ht="15" customHeight="1" x14ac:dyDescent="0.2">
      <c r="A43" s="36" t="s">
        <v>26</v>
      </c>
      <c r="B43" s="32" t="s">
        <v>249</v>
      </c>
      <c r="C43" s="33">
        <v>139</v>
      </c>
      <c r="D43" s="34">
        <f t="shared" ref="D43" si="41">+D44+D45+D46+D47</f>
        <v>0</v>
      </c>
      <c r="E43" s="34">
        <f t="shared" ref="E43" si="42">+E44+E45+E46+E47</f>
        <v>0</v>
      </c>
      <c r="F43" s="35">
        <f t="shared" ref="F43:P43" si="43">+F44+F45+F46+F47</f>
        <v>0</v>
      </c>
      <c r="G43" s="35">
        <f t="shared" si="43"/>
        <v>0</v>
      </c>
      <c r="H43" s="35">
        <f t="shared" si="43"/>
        <v>0</v>
      </c>
      <c r="I43" s="35">
        <f t="shared" si="43"/>
        <v>0</v>
      </c>
      <c r="J43" s="35">
        <f t="shared" si="43"/>
        <v>0</v>
      </c>
      <c r="K43" s="35">
        <f t="shared" si="43"/>
        <v>0</v>
      </c>
      <c r="L43" s="35">
        <f t="shared" si="43"/>
        <v>0</v>
      </c>
      <c r="M43" s="35">
        <f t="shared" si="43"/>
        <v>0</v>
      </c>
      <c r="N43" s="35">
        <f t="shared" si="43"/>
        <v>0</v>
      </c>
      <c r="O43" s="35">
        <f t="shared" si="43"/>
        <v>0</v>
      </c>
      <c r="P43" s="35">
        <f t="shared" si="43"/>
        <v>0</v>
      </c>
      <c r="Q43" s="35">
        <f t="shared" ref="Q43" si="44">+Q44+Q45+Q46+Q47</f>
        <v>0</v>
      </c>
      <c r="R43" s="35">
        <f t="shared" ref="R43" si="45">+R44+R45+R46+R47</f>
        <v>0</v>
      </c>
    </row>
    <row r="44" spans="1:18" ht="15" customHeight="1" x14ac:dyDescent="0.2">
      <c r="A44" s="37" t="s">
        <v>8</v>
      </c>
      <c r="B44" s="38" t="s">
        <v>250</v>
      </c>
      <c r="C44" s="33">
        <v>140</v>
      </c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5" customHeight="1" x14ac:dyDescent="0.2">
      <c r="A45" s="37" t="s">
        <v>23</v>
      </c>
      <c r="B45" s="38" t="s">
        <v>251</v>
      </c>
      <c r="C45" s="33">
        <v>141</v>
      </c>
      <c r="D45" s="39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ht="15" customHeight="1" x14ac:dyDescent="0.2">
      <c r="A46" s="37" t="s">
        <v>33</v>
      </c>
      <c r="B46" s="38" t="s">
        <v>252</v>
      </c>
      <c r="C46" s="33">
        <v>142</v>
      </c>
      <c r="D46" s="3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ht="15" customHeight="1" x14ac:dyDescent="0.2">
      <c r="A47" s="37" t="s">
        <v>36</v>
      </c>
      <c r="B47" s="38" t="s">
        <v>253</v>
      </c>
      <c r="C47" s="33">
        <v>143</v>
      </c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ht="15" customHeight="1" x14ac:dyDescent="0.2">
      <c r="A48" s="36" t="s">
        <v>48</v>
      </c>
      <c r="B48" s="32" t="s">
        <v>254</v>
      </c>
      <c r="C48" s="33">
        <v>144</v>
      </c>
      <c r="D48" s="34">
        <f t="shared" ref="D48" si="46">+D49+D50+D51</f>
        <v>0</v>
      </c>
      <c r="E48" s="34">
        <f t="shared" ref="E48" si="47">+E49+E50+E51</f>
        <v>0</v>
      </c>
      <c r="F48" s="35">
        <f t="shared" ref="F48:P48" si="48">+F49+F50+F51</f>
        <v>0</v>
      </c>
      <c r="G48" s="35">
        <f t="shared" si="48"/>
        <v>0</v>
      </c>
      <c r="H48" s="35">
        <f t="shared" si="48"/>
        <v>0</v>
      </c>
      <c r="I48" s="35">
        <f t="shared" si="48"/>
        <v>0</v>
      </c>
      <c r="J48" s="35">
        <f t="shared" si="48"/>
        <v>0</v>
      </c>
      <c r="K48" s="35">
        <f t="shared" si="48"/>
        <v>0</v>
      </c>
      <c r="L48" s="35">
        <f t="shared" si="48"/>
        <v>0</v>
      </c>
      <c r="M48" s="35">
        <f t="shared" si="48"/>
        <v>0</v>
      </c>
      <c r="N48" s="35">
        <f t="shared" si="48"/>
        <v>0</v>
      </c>
      <c r="O48" s="35">
        <f t="shared" si="48"/>
        <v>0</v>
      </c>
      <c r="P48" s="35">
        <f t="shared" si="48"/>
        <v>0</v>
      </c>
      <c r="Q48" s="35">
        <f t="shared" ref="Q48" si="49">+Q49+Q50+Q51</f>
        <v>0</v>
      </c>
      <c r="R48" s="35">
        <f t="shared" ref="R48" si="50">+R49+R50+R51</f>
        <v>0</v>
      </c>
    </row>
    <row r="49" spans="1:18" ht="15" customHeight="1" x14ac:dyDescent="0.2">
      <c r="A49" s="37" t="s">
        <v>8</v>
      </c>
      <c r="B49" s="38" t="s">
        <v>255</v>
      </c>
      <c r="C49" s="33">
        <v>145</v>
      </c>
      <c r="D49" s="39"/>
      <c r="E49" s="39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ht="30" customHeight="1" x14ac:dyDescent="0.2">
      <c r="A50" s="37" t="s">
        <v>23</v>
      </c>
      <c r="B50" s="38" t="s">
        <v>256</v>
      </c>
      <c r="C50" s="33">
        <v>146</v>
      </c>
      <c r="D50" s="39"/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ht="15" customHeight="1" x14ac:dyDescent="0.2">
      <c r="A51" s="37" t="s">
        <v>33</v>
      </c>
      <c r="B51" s="38" t="s">
        <v>257</v>
      </c>
      <c r="C51" s="33">
        <v>147</v>
      </c>
      <c r="D51" s="39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ht="15" customHeight="1" x14ac:dyDescent="0.2">
      <c r="A52" s="36" t="s">
        <v>51</v>
      </c>
      <c r="B52" s="32" t="s">
        <v>258</v>
      </c>
      <c r="C52" s="33">
        <v>148</v>
      </c>
      <c r="D52" s="34">
        <f t="shared" ref="D52" si="51">+D53+D54</f>
        <v>0</v>
      </c>
      <c r="E52" s="34">
        <f t="shared" ref="E52" si="52">+E53+E54</f>
        <v>0</v>
      </c>
      <c r="F52" s="35">
        <f t="shared" ref="F52:P52" si="53">+F53+F54</f>
        <v>0</v>
      </c>
      <c r="G52" s="35">
        <f t="shared" si="53"/>
        <v>0</v>
      </c>
      <c r="H52" s="35">
        <f t="shared" si="53"/>
        <v>0</v>
      </c>
      <c r="I52" s="35">
        <f t="shared" si="53"/>
        <v>0</v>
      </c>
      <c r="J52" s="35">
        <f t="shared" si="53"/>
        <v>0</v>
      </c>
      <c r="K52" s="35">
        <f t="shared" si="53"/>
        <v>0</v>
      </c>
      <c r="L52" s="35">
        <f t="shared" si="53"/>
        <v>0</v>
      </c>
      <c r="M52" s="35">
        <f t="shared" si="53"/>
        <v>0</v>
      </c>
      <c r="N52" s="35">
        <f t="shared" si="53"/>
        <v>0</v>
      </c>
      <c r="O52" s="35">
        <f t="shared" si="53"/>
        <v>0</v>
      </c>
      <c r="P52" s="35">
        <f t="shared" si="53"/>
        <v>0</v>
      </c>
      <c r="Q52" s="35">
        <f t="shared" ref="Q52" si="54">+Q53+Q54</f>
        <v>0</v>
      </c>
      <c r="R52" s="35">
        <f t="shared" ref="R52" si="55">+R53+R54</f>
        <v>0</v>
      </c>
    </row>
    <row r="53" spans="1:18" ht="15" customHeight="1" x14ac:dyDescent="0.2">
      <c r="A53" s="37" t="s">
        <v>8</v>
      </c>
      <c r="B53" s="38" t="s">
        <v>163</v>
      </c>
      <c r="C53" s="33">
        <v>149</v>
      </c>
      <c r="D53" s="39"/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5" customHeight="1" x14ac:dyDescent="0.2">
      <c r="A54" s="37" t="s">
        <v>23</v>
      </c>
      <c r="B54" s="38" t="s">
        <v>259</v>
      </c>
      <c r="C54" s="33">
        <v>150</v>
      </c>
      <c r="D54" s="39"/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ht="15" customHeight="1" x14ac:dyDescent="0.2">
      <c r="A55" s="31" t="s">
        <v>260</v>
      </c>
      <c r="B55" s="32" t="s">
        <v>261</v>
      </c>
      <c r="C55" s="33">
        <v>151</v>
      </c>
      <c r="D55" s="34">
        <f t="shared" ref="D55" si="56">+IF((D30-D31)&gt;=0,(D30-D31),0)</f>
        <v>0</v>
      </c>
      <c r="E55" s="34">
        <f t="shared" ref="E55" si="57">+IF((E30-E31)&gt;=0,(E30-E31),0)</f>
        <v>0</v>
      </c>
      <c r="F55" s="35">
        <f t="shared" ref="F55:P55" si="58">+IF((F30-F31)&gt;=0,(F30-F31),0)</f>
        <v>0</v>
      </c>
      <c r="G55" s="35">
        <f t="shared" si="58"/>
        <v>0</v>
      </c>
      <c r="H55" s="35">
        <f t="shared" si="58"/>
        <v>0</v>
      </c>
      <c r="I55" s="35">
        <f t="shared" si="58"/>
        <v>0</v>
      </c>
      <c r="J55" s="35">
        <f t="shared" si="58"/>
        <v>0</v>
      </c>
      <c r="K55" s="35">
        <f t="shared" si="58"/>
        <v>0</v>
      </c>
      <c r="L55" s="35">
        <f t="shared" si="58"/>
        <v>0</v>
      </c>
      <c r="M55" s="35">
        <f t="shared" si="58"/>
        <v>0</v>
      </c>
      <c r="N55" s="35">
        <f t="shared" si="58"/>
        <v>0</v>
      </c>
      <c r="O55" s="35">
        <f t="shared" si="58"/>
        <v>0</v>
      </c>
      <c r="P55" s="35">
        <f t="shared" si="58"/>
        <v>0</v>
      </c>
      <c r="Q55" s="35">
        <f t="shared" ref="Q55:R55" si="59">+IF((Q30-Q31)&gt;=0,(Q30-Q31),0)</f>
        <v>0</v>
      </c>
      <c r="R55" s="35">
        <f t="shared" si="59"/>
        <v>0</v>
      </c>
    </row>
    <row r="56" spans="1:18" ht="15" customHeight="1" x14ac:dyDescent="0.2">
      <c r="A56" s="31" t="s">
        <v>5</v>
      </c>
      <c r="B56" s="32" t="s">
        <v>262</v>
      </c>
      <c r="C56" s="33">
        <v>152</v>
      </c>
      <c r="D56" s="34">
        <f t="shared" ref="D56" si="60">+IF((D31-D30)&lt;=0,0,D31-D30)</f>
        <v>0</v>
      </c>
      <c r="E56" s="34">
        <f t="shared" ref="E56" si="61">+IF((E31-E30)&lt;=0,0,E31-E30)</f>
        <v>0</v>
      </c>
      <c r="F56" s="35">
        <f t="shared" ref="F56:P56" si="62">+IF((F31-F30)&lt;=0,0,F31-F30)</f>
        <v>0</v>
      </c>
      <c r="G56" s="35">
        <f t="shared" si="62"/>
        <v>0</v>
      </c>
      <c r="H56" s="35">
        <f t="shared" si="62"/>
        <v>0</v>
      </c>
      <c r="I56" s="35">
        <f t="shared" si="62"/>
        <v>0</v>
      </c>
      <c r="J56" s="35">
        <f t="shared" si="62"/>
        <v>0</v>
      </c>
      <c r="K56" s="35">
        <f t="shared" si="62"/>
        <v>0</v>
      </c>
      <c r="L56" s="35">
        <f t="shared" si="62"/>
        <v>0</v>
      </c>
      <c r="M56" s="35">
        <f t="shared" si="62"/>
        <v>0</v>
      </c>
      <c r="N56" s="35">
        <f t="shared" si="62"/>
        <v>0</v>
      </c>
      <c r="O56" s="35">
        <f t="shared" si="62"/>
        <v>0</v>
      </c>
      <c r="P56" s="35">
        <f t="shared" si="62"/>
        <v>0</v>
      </c>
      <c r="Q56" s="35">
        <f t="shared" ref="Q56:R56" si="63">+IF((Q31-Q30)&lt;=0,0,Q31-Q30)</f>
        <v>0</v>
      </c>
      <c r="R56" s="35">
        <f t="shared" si="63"/>
        <v>0</v>
      </c>
    </row>
    <row r="57" spans="1:18" ht="15" customHeight="1" x14ac:dyDescent="0.2">
      <c r="A57" s="31" t="s">
        <v>263</v>
      </c>
      <c r="B57" s="32" t="s">
        <v>264</v>
      </c>
      <c r="C57" s="33">
        <v>153</v>
      </c>
      <c r="D57" s="34">
        <f t="shared" ref="D57" si="64">+D59+D64+D67</f>
        <v>0</v>
      </c>
      <c r="E57" s="34">
        <f t="shared" ref="E57" si="65">+E59+E64+E67</f>
        <v>0</v>
      </c>
      <c r="F57" s="35">
        <f t="shared" ref="F57:P57" si="66">+F59+F64+F67</f>
        <v>0</v>
      </c>
      <c r="G57" s="35">
        <f t="shared" si="66"/>
        <v>0</v>
      </c>
      <c r="H57" s="35">
        <f t="shared" si="66"/>
        <v>0</v>
      </c>
      <c r="I57" s="35">
        <f t="shared" si="66"/>
        <v>0</v>
      </c>
      <c r="J57" s="35">
        <f t="shared" si="66"/>
        <v>0</v>
      </c>
      <c r="K57" s="35">
        <f t="shared" si="66"/>
        <v>0</v>
      </c>
      <c r="L57" s="35">
        <f t="shared" si="66"/>
        <v>0</v>
      </c>
      <c r="M57" s="35">
        <f t="shared" si="66"/>
        <v>0</v>
      </c>
      <c r="N57" s="35">
        <f t="shared" si="66"/>
        <v>0</v>
      </c>
      <c r="O57" s="35">
        <f t="shared" si="66"/>
        <v>0</v>
      </c>
      <c r="P57" s="35">
        <f t="shared" si="66"/>
        <v>0</v>
      </c>
      <c r="Q57" s="35">
        <f t="shared" ref="Q57:R57" si="67">+Q59+Q64+Q67</f>
        <v>0</v>
      </c>
      <c r="R57" s="35">
        <f t="shared" si="67"/>
        <v>0</v>
      </c>
    </row>
    <row r="58" spans="1:18" ht="15" customHeight="1" x14ac:dyDescent="0.2">
      <c r="A58" s="37"/>
      <c r="B58" s="77" t="s">
        <v>265</v>
      </c>
      <c r="C58" s="33">
        <v>154</v>
      </c>
      <c r="D58" s="39"/>
      <c r="E58" s="39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ht="15" customHeight="1" x14ac:dyDescent="0.2">
      <c r="A59" s="36" t="s">
        <v>5</v>
      </c>
      <c r="B59" s="32" t="s">
        <v>266</v>
      </c>
      <c r="C59" s="33">
        <v>155</v>
      </c>
      <c r="D59" s="34">
        <f t="shared" ref="D59" si="68">+D60+D61+D62+D63</f>
        <v>0</v>
      </c>
      <c r="E59" s="34">
        <f t="shared" ref="E59" si="69">+E60+E61+E62+E63</f>
        <v>0</v>
      </c>
      <c r="F59" s="35">
        <f t="shared" ref="F59:P59" si="70">+F60+F61+F62+F63</f>
        <v>0</v>
      </c>
      <c r="G59" s="35">
        <f t="shared" si="70"/>
        <v>0</v>
      </c>
      <c r="H59" s="35">
        <f t="shared" si="70"/>
        <v>0</v>
      </c>
      <c r="I59" s="35">
        <f t="shared" si="70"/>
        <v>0</v>
      </c>
      <c r="J59" s="35">
        <f t="shared" si="70"/>
        <v>0</v>
      </c>
      <c r="K59" s="35">
        <f t="shared" si="70"/>
        <v>0</v>
      </c>
      <c r="L59" s="35">
        <f t="shared" si="70"/>
        <v>0</v>
      </c>
      <c r="M59" s="35">
        <f t="shared" si="70"/>
        <v>0</v>
      </c>
      <c r="N59" s="35">
        <f t="shared" si="70"/>
        <v>0</v>
      </c>
      <c r="O59" s="35">
        <f t="shared" si="70"/>
        <v>0</v>
      </c>
      <c r="P59" s="35">
        <f t="shared" si="70"/>
        <v>0</v>
      </c>
      <c r="Q59" s="35">
        <f t="shared" ref="Q59" si="71">+Q60+Q61+Q62+Q63</f>
        <v>0</v>
      </c>
      <c r="R59" s="35">
        <f t="shared" ref="R59" si="72">+R60+R61+R62+R63</f>
        <v>0</v>
      </c>
    </row>
    <row r="60" spans="1:18" ht="15" customHeight="1" x14ac:dyDescent="0.2">
      <c r="A60" s="37" t="s">
        <v>8</v>
      </c>
      <c r="B60" s="38" t="s">
        <v>267</v>
      </c>
      <c r="C60" s="33">
        <v>156</v>
      </c>
      <c r="D60" s="39"/>
      <c r="E60" s="39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ht="15" customHeight="1" x14ac:dyDescent="0.2">
      <c r="A61" s="37" t="s">
        <v>23</v>
      </c>
      <c r="B61" s="38" t="s">
        <v>268</v>
      </c>
      <c r="C61" s="33">
        <v>157</v>
      </c>
      <c r="D61" s="39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ht="15" customHeight="1" x14ac:dyDescent="0.2">
      <c r="A62" s="37" t="s">
        <v>33</v>
      </c>
      <c r="B62" s="38" t="s">
        <v>269</v>
      </c>
      <c r="C62" s="33">
        <v>158</v>
      </c>
      <c r="D62" s="39"/>
      <c r="E62" s="39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ht="15" customHeight="1" x14ac:dyDescent="0.2">
      <c r="A63" s="37" t="s">
        <v>36</v>
      </c>
      <c r="B63" s="38" t="s">
        <v>270</v>
      </c>
      <c r="C63" s="33">
        <v>159</v>
      </c>
      <c r="D63" s="39"/>
      <c r="E63" s="39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ht="15" customHeight="1" x14ac:dyDescent="0.2">
      <c r="A64" s="36" t="s">
        <v>26</v>
      </c>
      <c r="B64" s="32" t="s">
        <v>271</v>
      </c>
      <c r="C64" s="33">
        <v>160</v>
      </c>
      <c r="D64" s="34">
        <f t="shared" ref="D64" si="73">+D65+D66</f>
        <v>0</v>
      </c>
      <c r="E64" s="34">
        <f t="shared" ref="E64" si="74">+E65+E66</f>
        <v>0</v>
      </c>
      <c r="F64" s="35">
        <f t="shared" ref="F64:P64" si="75">+F65+F66</f>
        <v>0</v>
      </c>
      <c r="G64" s="35">
        <f t="shared" si="75"/>
        <v>0</v>
      </c>
      <c r="H64" s="35">
        <f t="shared" si="75"/>
        <v>0</v>
      </c>
      <c r="I64" s="35">
        <f t="shared" si="75"/>
        <v>0</v>
      </c>
      <c r="J64" s="35">
        <f t="shared" si="75"/>
        <v>0</v>
      </c>
      <c r="K64" s="35">
        <f t="shared" si="75"/>
        <v>0</v>
      </c>
      <c r="L64" s="35">
        <f t="shared" si="75"/>
        <v>0</v>
      </c>
      <c r="M64" s="35">
        <f t="shared" si="75"/>
        <v>0</v>
      </c>
      <c r="N64" s="35">
        <f t="shared" si="75"/>
        <v>0</v>
      </c>
      <c r="O64" s="35">
        <f t="shared" si="75"/>
        <v>0</v>
      </c>
      <c r="P64" s="35">
        <f t="shared" si="75"/>
        <v>0</v>
      </c>
      <c r="Q64" s="35">
        <f t="shared" ref="Q64:R64" si="76">+Q65+Q66</f>
        <v>0</v>
      </c>
      <c r="R64" s="35">
        <f t="shared" si="76"/>
        <v>0</v>
      </c>
    </row>
    <row r="65" spans="1:18" ht="15" customHeight="1" x14ac:dyDescent="0.2">
      <c r="A65" s="37" t="s">
        <v>8</v>
      </c>
      <c r="B65" s="38" t="s">
        <v>272</v>
      </c>
      <c r="C65" s="33">
        <v>161</v>
      </c>
      <c r="D65" s="39"/>
      <c r="E65" s="39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ht="15" customHeight="1" x14ac:dyDescent="0.2">
      <c r="A66" s="37" t="s">
        <v>23</v>
      </c>
      <c r="B66" s="38" t="s">
        <v>273</v>
      </c>
      <c r="C66" s="33">
        <v>162</v>
      </c>
      <c r="D66" s="3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ht="15" customHeight="1" x14ac:dyDescent="0.2">
      <c r="A67" s="36" t="s">
        <v>48</v>
      </c>
      <c r="B67" s="32" t="s">
        <v>274</v>
      </c>
      <c r="C67" s="33">
        <v>163</v>
      </c>
      <c r="D67" s="34">
        <f t="shared" ref="D67" si="77">+D68+D69</f>
        <v>0</v>
      </c>
      <c r="E67" s="34">
        <f t="shared" ref="E67" si="78">+E68+E69</f>
        <v>0</v>
      </c>
      <c r="F67" s="35">
        <f t="shared" ref="F67:P67" si="79">+F68+F69</f>
        <v>0</v>
      </c>
      <c r="G67" s="35">
        <f t="shared" si="79"/>
        <v>0</v>
      </c>
      <c r="H67" s="35">
        <f t="shared" si="79"/>
        <v>0</v>
      </c>
      <c r="I67" s="35">
        <f t="shared" si="79"/>
        <v>0</v>
      </c>
      <c r="J67" s="35">
        <f t="shared" si="79"/>
        <v>0</v>
      </c>
      <c r="K67" s="35">
        <f t="shared" si="79"/>
        <v>0</v>
      </c>
      <c r="L67" s="35">
        <f t="shared" si="79"/>
        <v>0</v>
      </c>
      <c r="M67" s="35">
        <f t="shared" si="79"/>
        <v>0</v>
      </c>
      <c r="N67" s="35">
        <f t="shared" si="79"/>
        <v>0</v>
      </c>
      <c r="O67" s="35">
        <f t="shared" si="79"/>
        <v>0</v>
      </c>
      <c r="P67" s="35">
        <f t="shared" si="79"/>
        <v>0</v>
      </c>
      <c r="Q67" s="35">
        <f t="shared" ref="Q67:R67" si="80">+Q68+Q69</f>
        <v>0</v>
      </c>
      <c r="R67" s="35">
        <f t="shared" si="80"/>
        <v>0</v>
      </c>
    </row>
    <row r="68" spans="1:18" ht="15" customHeight="1" x14ac:dyDescent="0.2">
      <c r="A68" s="37" t="s">
        <v>8</v>
      </c>
      <c r="B68" s="38" t="s">
        <v>275</v>
      </c>
      <c r="C68" s="33">
        <v>164</v>
      </c>
      <c r="D68" s="39"/>
      <c r="E68" s="39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ht="15" customHeight="1" x14ac:dyDescent="0.2">
      <c r="A69" s="37" t="s">
        <v>23</v>
      </c>
      <c r="B69" s="38" t="s">
        <v>276</v>
      </c>
      <c r="C69" s="33">
        <v>165</v>
      </c>
      <c r="D69" s="39"/>
      <c r="E69" s="39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ht="15" customHeight="1" x14ac:dyDescent="0.2">
      <c r="A70" s="31" t="s">
        <v>277</v>
      </c>
      <c r="B70" s="32" t="s">
        <v>278</v>
      </c>
      <c r="C70" s="33">
        <v>166</v>
      </c>
      <c r="D70" s="34">
        <f t="shared" ref="D70" si="81">+D72+D73+D78</f>
        <v>0</v>
      </c>
      <c r="E70" s="34">
        <f t="shared" ref="E70" si="82">+E72+E73+E78</f>
        <v>0</v>
      </c>
      <c r="F70" s="35">
        <f t="shared" ref="F70:P70" si="83">+F72+F73+F78</f>
        <v>0</v>
      </c>
      <c r="G70" s="35">
        <f t="shared" si="83"/>
        <v>0</v>
      </c>
      <c r="H70" s="35">
        <f t="shared" si="83"/>
        <v>0</v>
      </c>
      <c r="I70" s="35">
        <f t="shared" si="83"/>
        <v>0</v>
      </c>
      <c r="J70" s="35">
        <f t="shared" si="83"/>
        <v>0</v>
      </c>
      <c r="K70" s="35">
        <f t="shared" si="83"/>
        <v>0</v>
      </c>
      <c r="L70" s="35">
        <f t="shared" si="83"/>
        <v>0</v>
      </c>
      <c r="M70" s="35">
        <f t="shared" si="83"/>
        <v>0</v>
      </c>
      <c r="N70" s="35">
        <f t="shared" si="83"/>
        <v>0</v>
      </c>
      <c r="O70" s="35">
        <f t="shared" si="83"/>
        <v>0</v>
      </c>
      <c r="P70" s="35">
        <f t="shared" si="83"/>
        <v>0</v>
      </c>
      <c r="Q70" s="35">
        <f t="shared" ref="Q70:R70" si="84">+Q72+Q73+Q78</f>
        <v>0</v>
      </c>
      <c r="R70" s="35">
        <f t="shared" si="84"/>
        <v>0</v>
      </c>
    </row>
    <row r="71" spans="1:18" ht="15" customHeight="1" x14ac:dyDescent="0.2">
      <c r="A71" s="37"/>
      <c r="B71" s="77" t="s">
        <v>279</v>
      </c>
      <c r="C71" s="33">
        <v>167</v>
      </c>
      <c r="D71" s="39"/>
      <c r="E71" s="39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ht="15" customHeight="1" x14ac:dyDescent="0.2">
      <c r="A72" s="36" t="s">
        <v>5</v>
      </c>
      <c r="B72" s="32" t="s">
        <v>280</v>
      </c>
      <c r="C72" s="33">
        <v>168</v>
      </c>
      <c r="D72" s="39"/>
      <c r="E72" s="39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ht="15" customHeight="1" x14ac:dyDescent="0.2">
      <c r="A73" s="36" t="s">
        <v>26</v>
      </c>
      <c r="B73" s="32" t="s">
        <v>281</v>
      </c>
      <c r="C73" s="33">
        <v>169</v>
      </c>
      <c r="D73" s="34">
        <f t="shared" ref="D73" si="85">+D74+D75+D76+D77</f>
        <v>0</v>
      </c>
      <c r="E73" s="34">
        <f t="shared" ref="E73" si="86">+E74+E75+E76+E77</f>
        <v>0</v>
      </c>
      <c r="F73" s="35">
        <f t="shared" ref="F73:P73" si="87">+F74+F75+F76+F77</f>
        <v>0</v>
      </c>
      <c r="G73" s="35">
        <f t="shared" si="87"/>
        <v>0</v>
      </c>
      <c r="H73" s="35">
        <f t="shared" si="87"/>
        <v>0</v>
      </c>
      <c r="I73" s="35">
        <f t="shared" si="87"/>
        <v>0</v>
      </c>
      <c r="J73" s="35">
        <f t="shared" si="87"/>
        <v>0</v>
      </c>
      <c r="K73" s="35">
        <f t="shared" si="87"/>
        <v>0</v>
      </c>
      <c r="L73" s="35">
        <f t="shared" si="87"/>
        <v>0</v>
      </c>
      <c r="M73" s="35">
        <f t="shared" si="87"/>
        <v>0</v>
      </c>
      <c r="N73" s="35">
        <f t="shared" si="87"/>
        <v>0</v>
      </c>
      <c r="O73" s="35">
        <f t="shared" si="87"/>
        <v>0</v>
      </c>
      <c r="P73" s="35">
        <f t="shared" si="87"/>
        <v>0</v>
      </c>
      <c r="Q73" s="35">
        <f t="shared" ref="Q73:R73" si="88">+Q74+Q75+Q76+Q77</f>
        <v>0</v>
      </c>
      <c r="R73" s="35">
        <f t="shared" si="88"/>
        <v>0</v>
      </c>
    </row>
    <row r="74" spans="1:18" ht="15" customHeight="1" x14ac:dyDescent="0.2">
      <c r="A74" s="37" t="s">
        <v>8</v>
      </c>
      <c r="B74" s="38" t="s">
        <v>282</v>
      </c>
      <c r="C74" s="33">
        <v>170</v>
      </c>
      <c r="D74" s="39"/>
      <c r="E74" s="39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ht="15" customHeight="1" x14ac:dyDescent="0.2">
      <c r="A75" s="37" t="s">
        <v>23</v>
      </c>
      <c r="B75" s="38" t="s">
        <v>283</v>
      </c>
      <c r="C75" s="33">
        <v>171</v>
      </c>
      <c r="D75" s="39"/>
      <c r="E75" s="39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ht="15" customHeight="1" x14ac:dyDescent="0.2">
      <c r="A76" s="37" t="s">
        <v>33</v>
      </c>
      <c r="B76" s="38" t="s">
        <v>284</v>
      </c>
      <c r="C76" s="33">
        <v>172</v>
      </c>
      <c r="D76" s="39"/>
      <c r="E76" s="39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ht="15" customHeight="1" x14ac:dyDescent="0.2">
      <c r="A77" s="37" t="s">
        <v>36</v>
      </c>
      <c r="B77" s="38" t="s">
        <v>285</v>
      </c>
      <c r="C77" s="33">
        <v>173</v>
      </c>
      <c r="D77" s="39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ht="15" customHeight="1" x14ac:dyDescent="0.2">
      <c r="A78" s="36" t="s">
        <v>48</v>
      </c>
      <c r="B78" s="32" t="s">
        <v>286</v>
      </c>
      <c r="C78" s="33">
        <v>174</v>
      </c>
      <c r="D78" s="34">
        <f t="shared" ref="D78" si="89">+D79+D80+D81</f>
        <v>0</v>
      </c>
      <c r="E78" s="34">
        <f t="shared" ref="E78" si="90">+E79+E80+E81</f>
        <v>0</v>
      </c>
      <c r="F78" s="35">
        <f t="shared" ref="F78:P78" si="91">+F79+F80+F81</f>
        <v>0</v>
      </c>
      <c r="G78" s="35">
        <f t="shared" si="91"/>
        <v>0</v>
      </c>
      <c r="H78" s="35">
        <f t="shared" si="91"/>
        <v>0</v>
      </c>
      <c r="I78" s="35">
        <f t="shared" si="91"/>
        <v>0</v>
      </c>
      <c r="J78" s="35">
        <f t="shared" si="91"/>
        <v>0</v>
      </c>
      <c r="K78" s="35">
        <f t="shared" si="91"/>
        <v>0</v>
      </c>
      <c r="L78" s="35">
        <f t="shared" si="91"/>
        <v>0</v>
      </c>
      <c r="M78" s="35">
        <f t="shared" si="91"/>
        <v>0</v>
      </c>
      <c r="N78" s="35">
        <f t="shared" si="91"/>
        <v>0</v>
      </c>
      <c r="O78" s="35">
        <f t="shared" si="91"/>
        <v>0</v>
      </c>
      <c r="P78" s="35">
        <f t="shared" si="91"/>
        <v>0</v>
      </c>
      <c r="Q78" s="35">
        <f t="shared" ref="Q78" si="92">+Q79+Q80+Q81</f>
        <v>0</v>
      </c>
      <c r="R78" s="35">
        <f t="shared" ref="R78" si="93">+R79+R80+R81</f>
        <v>0</v>
      </c>
    </row>
    <row r="79" spans="1:18" ht="15" customHeight="1" x14ac:dyDescent="0.2">
      <c r="A79" s="37" t="s">
        <v>8</v>
      </c>
      <c r="B79" s="38" t="s">
        <v>287</v>
      </c>
      <c r="C79" s="33">
        <v>175</v>
      </c>
      <c r="D79" s="39"/>
      <c r="E79" s="3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ht="15" customHeight="1" x14ac:dyDescent="0.2">
      <c r="A80" s="37" t="s">
        <v>23</v>
      </c>
      <c r="B80" s="38" t="s">
        <v>288</v>
      </c>
      <c r="C80" s="33">
        <v>176</v>
      </c>
      <c r="D80" s="39"/>
      <c r="E80" s="3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ht="15" customHeight="1" x14ac:dyDescent="0.2">
      <c r="A81" s="37" t="s">
        <v>33</v>
      </c>
      <c r="B81" s="38" t="s">
        <v>289</v>
      </c>
      <c r="C81" s="33">
        <v>177</v>
      </c>
      <c r="D81" s="39"/>
      <c r="E81" s="39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ht="15" customHeight="1" x14ac:dyDescent="0.2">
      <c r="A82" s="31" t="s">
        <v>290</v>
      </c>
      <c r="B82" s="32" t="s">
        <v>291</v>
      </c>
      <c r="C82" s="33">
        <v>178</v>
      </c>
      <c r="D82" s="34">
        <f t="shared" ref="D82" si="94">+D83+D84</f>
        <v>0</v>
      </c>
      <c r="E82" s="34">
        <f t="shared" ref="E82" si="95">+E83+E84</f>
        <v>0</v>
      </c>
      <c r="F82" s="35">
        <f t="shared" ref="F82:P82" si="96">+F83+F84</f>
        <v>0</v>
      </c>
      <c r="G82" s="35">
        <f t="shared" si="96"/>
        <v>0</v>
      </c>
      <c r="H82" s="35">
        <f t="shared" si="96"/>
        <v>0</v>
      </c>
      <c r="I82" s="35">
        <f t="shared" si="96"/>
        <v>0</v>
      </c>
      <c r="J82" s="35">
        <f t="shared" si="96"/>
        <v>0</v>
      </c>
      <c r="K82" s="35">
        <f t="shared" si="96"/>
        <v>0</v>
      </c>
      <c r="L82" s="35">
        <f t="shared" si="96"/>
        <v>0</v>
      </c>
      <c r="M82" s="35">
        <f t="shared" si="96"/>
        <v>0</v>
      </c>
      <c r="N82" s="35">
        <f t="shared" si="96"/>
        <v>0</v>
      </c>
      <c r="O82" s="35">
        <f t="shared" si="96"/>
        <v>0</v>
      </c>
      <c r="P82" s="35">
        <f t="shared" si="96"/>
        <v>0</v>
      </c>
      <c r="Q82" s="35">
        <f t="shared" ref="Q82:R82" si="97">+Q83+Q84</f>
        <v>0</v>
      </c>
      <c r="R82" s="35">
        <f t="shared" si="97"/>
        <v>0</v>
      </c>
    </row>
    <row r="83" spans="1:18" ht="30" customHeight="1" x14ac:dyDescent="0.2">
      <c r="A83" s="36" t="s">
        <v>5</v>
      </c>
      <c r="B83" s="32" t="s">
        <v>292</v>
      </c>
      <c r="C83" s="33">
        <v>179</v>
      </c>
      <c r="D83" s="39"/>
      <c r="E83" s="39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ht="15" customHeight="1" x14ac:dyDescent="0.2">
      <c r="A84" s="36" t="s">
        <v>26</v>
      </c>
      <c r="B84" s="32" t="s">
        <v>293</v>
      </c>
      <c r="C84" s="33">
        <v>180</v>
      </c>
      <c r="D84" s="39"/>
      <c r="E84" s="39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ht="15" customHeight="1" x14ac:dyDescent="0.2">
      <c r="A85" s="31" t="s">
        <v>294</v>
      </c>
      <c r="B85" s="32" t="s">
        <v>295</v>
      </c>
      <c r="C85" s="33">
        <v>181</v>
      </c>
      <c r="D85" s="59"/>
      <c r="E85" s="59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t="15" customHeight="1" x14ac:dyDescent="0.2">
      <c r="A86" s="31" t="s">
        <v>296</v>
      </c>
      <c r="B86" s="32" t="s">
        <v>297</v>
      </c>
      <c r="C86" s="33">
        <v>182</v>
      </c>
      <c r="D86" s="34">
        <f t="shared" ref="D86" si="98">+IF((D55-D56+D57-D70+D82-D85)&gt;=0,(D55-D56+D57-D70+D82-D85),0)</f>
        <v>0</v>
      </c>
      <c r="E86" s="34">
        <f t="shared" ref="E86" si="99">+IF((E55-E56+E57-E70+E82-E85)&gt;=0,(E55-E56+E57-E70+E82-E85),0)</f>
        <v>0</v>
      </c>
      <c r="F86" s="35">
        <f t="shared" ref="F86:P86" si="100">+IF((F55-F56+F57-F70+F82-F85)&gt;=0,(F55-F56+F57-F70+F82-F85),0)</f>
        <v>0</v>
      </c>
      <c r="G86" s="35">
        <f t="shared" si="100"/>
        <v>0</v>
      </c>
      <c r="H86" s="35">
        <f t="shared" si="100"/>
        <v>0</v>
      </c>
      <c r="I86" s="35">
        <f t="shared" si="100"/>
        <v>0</v>
      </c>
      <c r="J86" s="35">
        <f t="shared" si="100"/>
        <v>0</v>
      </c>
      <c r="K86" s="35">
        <f t="shared" si="100"/>
        <v>0</v>
      </c>
      <c r="L86" s="35">
        <f t="shared" si="100"/>
        <v>0</v>
      </c>
      <c r="M86" s="35">
        <f t="shared" si="100"/>
        <v>0</v>
      </c>
      <c r="N86" s="35">
        <f t="shared" si="100"/>
        <v>0</v>
      </c>
      <c r="O86" s="35">
        <f t="shared" si="100"/>
        <v>0</v>
      </c>
      <c r="P86" s="35">
        <f t="shared" si="100"/>
        <v>0</v>
      </c>
      <c r="Q86" s="35">
        <f t="shared" ref="Q86" si="101">+IF((Q55-Q56+Q57-Q70+Q82-Q85)&gt;=0,(Q55-Q56+Q57-Q70+Q82-Q85),0)</f>
        <v>0</v>
      </c>
      <c r="R86" s="35">
        <f t="shared" ref="R86" si="102">+IF((R55-R56+R57-R70+R82-R85)&gt;=0,(R55-R56+R57-R70+R82-R85),0)</f>
        <v>0</v>
      </c>
    </row>
    <row r="87" spans="1:18" ht="15" customHeight="1" x14ac:dyDescent="0.2">
      <c r="A87" s="31" t="s">
        <v>298</v>
      </c>
      <c r="B87" s="32" t="s">
        <v>299</v>
      </c>
      <c r="C87" s="33">
        <v>183</v>
      </c>
      <c r="D87" s="34">
        <f t="shared" ref="D87" si="103">+IF((D56-D55-D57+D70-D82+D85)&lt;=0,0,+D56-D55-D57+D70-D82+D85)</f>
        <v>0</v>
      </c>
      <c r="E87" s="34">
        <f t="shared" ref="E87" si="104">+IF((E56-E55-E57+E70-E82+E85)&lt;=0,0,+E56-E55-E57+E70-E82+E85)</f>
        <v>0</v>
      </c>
      <c r="F87" s="35">
        <f t="shared" ref="F87:P87" si="105">+IF((F56-F55-F57+F70-F82+F85)&lt;=0,0,+F56-F55-F57+F70-F82+F85)</f>
        <v>0</v>
      </c>
      <c r="G87" s="35">
        <f t="shared" si="105"/>
        <v>0</v>
      </c>
      <c r="H87" s="35">
        <f t="shared" si="105"/>
        <v>0</v>
      </c>
      <c r="I87" s="35">
        <f t="shared" si="105"/>
        <v>0</v>
      </c>
      <c r="J87" s="35">
        <f t="shared" si="105"/>
        <v>0</v>
      </c>
      <c r="K87" s="35">
        <f t="shared" si="105"/>
        <v>0</v>
      </c>
      <c r="L87" s="35">
        <f t="shared" si="105"/>
        <v>0</v>
      </c>
      <c r="M87" s="35">
        <f t="shared" si="105"/>
        <v>0</v>
      </c>
      <c r="N87" s="35">
        <f t="shared" si="105"/>
        <v>0</v>
      </c>
      <c r="O87" s="35">
        <f t="shared" si="105"/>
        <v>0</v>
      </c>
      <c r="P87" s="35">
        <f t="shared" si="105"/>
        <v>0</v>
      </c>
      <c r="Q87" s="35">
        <f t="shared" ref="Q87:R87" si="106">+IF((Q56-Q55-Q57+Q70-Q82+Q85)&lt;=0,0,+Q56-Q55-Q57+Q70-Q82+Q85)</f>
        <v>0</v>
      </c>
      <c r="R87" s="35">
        <f t="shared" si="106"/>
        <v>0</v>
      </c>
    </row>
    <row r="88" spans="1:18" ht="15" customHeight="1" x14ac:dyDescent="0.2">
      <c r="A88" s="31" t="s">
        <v>300</v>
      </c>
      <c r="B88" s="32" t="s">
        <v>301</v>
      </c>
      <c r="C88" s="33">
        <v>184</v>
      </c>
      <c r="D88" s="59"/>
      <c r="E88" s="59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t="15" customHeight="1" x14ac:dyDescent="0.2">
      <c r="A89" s="31" t="s">
        <v>302</v>
      </c>
      <c r="B89" s="32" t="s">
        <v>303</v>
      </c>
      <c r="C89" s="33">
        <v>185</v>
      </c>
      <c r="D89" s="59"/>
      <c r="E89" s="59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t="15" customHeight="1" x14ac:dyDescent="0.2">
      <c r="A90" s="31" t="s">
        <v>304</v>
      </c>
      <c r="B90" s="32" t="s">
        <v>305</v>
      </c>
      <c r="C90" s="33">
        <v>186</v>
      </c>
      <c r="D90" s="34">
        <f t="shared" ref="D90" si="107">IF(D86=0,0,+D86-D88-D89)</f>
        <v>0</v>
      </c>
      <c r="E90" s="34">
        <f t="shared" ref="E90" si="108">IF(E86=0,0,+E86-E88-E89)</f>
        <v>0</v>
      </c>
      <c r="F90" s="35">
        <f t="shared" ref="F90:P90" si="109">IF(F86=0,0,+F86-F88-F89)</f>
        <v>0</v>
      </c>
      <c r="G90" s="35">
        <f t="shared" si="109"/>
        <v>0</v>
      </c>
      <c r="H90" s="35">
        <f t="shared" si="109"/>
        <v>0</v>
      </c>
      <c r="I90" s="35">
        <f t="shared" si="109"/>
        <v>0</v>
      </c>
      <c r="J90" s="35">
        <f t="shared" si="109"/>
        <v>0</v>
      </c>
      <c r="K90" s="35">
        <f t="shared" si="109"/>
        <v>0</v>
      </c>
      <c r="L90" s="35">
        <f t="shared" si="109"/>
        <v>0</v>
      </c>
      <c r="M90" s="35">
        <f t="shared" si="109"/>
        <v>0</v>
      </c>
      <c r="N90" s="35">
        <f t="shared" si="109"/>
        <v>0</v>
      </c>
      <c r="O90" s="35">
        <f t="shared" si="109"/>
        <v>0</v>
      </c>
      <c r="P90" s="35">
        <f t="shared" si="109"/>
        <v>0</v>
      </c>
      <c r="Q90" s="35">
        <f t="shared" ref="Q90" si="110">IF(Q86=0,0,+Q86-Q88-Q89)</f>
        <v>0</v>
      </c>
      <c r="R90" s="35">
        <f t="shared" ref="R90" si="111">IF(R86=0,0,+R86-R88-R89)</f>
        <v>0</v>
      </c>
    </row>
    <row r="91" spans="1:18" ht="30" customHeight="1" x14ac:dyDescent="0.2">
      <c r="A91" s="31" t="s">
        <v>306</v>
      </c>
      <c r="B91" s="32" t="s">
        <v>307</v>
      </c>
      <c r="C91" s="33">
        <v>187</v>
      </c>
      <c r="D91" s="34">
        <f t="shared" ref="D91" si="112">IF(D87=0,0,+D87+D88+D89)</f>
        <v>0</v>
      </c>
      <c r="E91" s="34">
        <f t="shared" ref="E91" si="113">IF(E87=0,0,+E87+E88+E89)</f>
        <v>0</v>
      </c>
      <c r="F91" s="35">
        <f t="shared" ref="F91:P91" si="114">IF(F87=0,0,+F87+F88+F89)</f>
        <v>0</v>
      </c>
      <c r="G91" s="35">
        <f t="shared" si="114"/>
        <v>0</v>
      </c>
      <c r="H91" s="35">
        <f t="shared" si="114"/>
        <v>0</v>
      </c>
      <c r="I91" s="35">
        <f t="shared" si="114"/>
        <v>0</v>
      </c>
      <c r="J91" s="35">
        <f t="shared" si="114"/>
        <v>0</v>
      </c>
      <c r="K91" s="35">
        <f t="shared" si="114"/>
        <v>0</v>
      </c>
      <c r="L91" s="35">
        <f t="shared" si="114"/>
        <v>0</v>
      </c>
      <c r="M91" s="35">
        <f t="shared" si="114"/>
        <v>0</v>
      </c>
      <c r="N91" s="35">
        <f t="shared" si="114"/>
        <v>0</v>
      </c>
      <c r="O91" s="35">
        <f t="shared" si="114"/>
        <v>0</v>
      </c>
      <c r="P91" s="35">
        <f t="shared" si="114"/>
        <v>0</v>
      </c>
      <c r="Q91" s="35">
        <f t="shared" ref="Q91:R91" si="115">IF(Q87=0,0,+Q87+Q88+Q89)</f>
        <v>0</v>
      </c>
      <c r="R91" s="35">
        <f t="shared" si="115"/>
        <v>0</v>
      </c>
    </row>
    <row r="92" spans="1:18" ht="30" customHeight="1" thickBot="1" x14ac:dyDescent="0.25">
      <c r="A92" s="78"/>
      <c r="B92" s="48" t="s">
        <v>308</v>
      </c>
      <c r="C92" s="49">
        <v>188</v>
      </c>
      <c r="D92" s="63"/>
      <c r="E92" s="63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1:18" ht="15" customHeight="1" thickBot="1" x14ac:dyDescent="0.25">
      <c r="A93" s="79"/>
      <c r="B93" s="80" t="s">
        <v>309</v>
      </c>
      <c r="C93" s="81">
        <v>189</v>
      </c>
      <c r="D93" s="82"/>
      <c r="E93" s="82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</row>
  </sheetData>
  <sheetProtection algorithmName="SHA-512" hashValue="RITF8okvoQREj/RSvZlTO8NIg0ZtGaIhP06IjM+uCoH1Rirz2iJxHsC8by4R1hjDrpmQ5ovSoefY5AXYWSiA7w==" saltValue="5CpNEl2LmWersSDohhb8wA==" spinCount="100000" sheet="1" objects="1" scenarios="1" selectLockedCells="1"/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Vnos BS</vt:lpstr>
      <vt:lpstr>Vnos IPI</vt:lpstr>
      <vt:lpstr>'Vnos BS'!Print_Area</vt:lpstr>
      <vt:lpstr>'Vnos IPI'!Print_Area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2012-02-24T08:48:03Z</dcterms:created>
  <dcterms:modified xsi:type="dcterms:W3CDTF">2020-01-30T10:00:01Z</dcterms:modified>
</cp:coreProperties>
</file>