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filterPrivacy="1" codeName="ThisWorkbook" defaultThemeVersion="124226"/>
  <xr:revisionPtr revIDLastSave="0" documentId="13_ncr:1_{F7484152-1409-4C8E-9BEE-96F9021CA431}" xr6:coauthVersionLast="45" xr6:coauthVersionMax="45" xr10:uidLastSave="{00000000-0000-0000-0000-000000000000}"/>
  <bookViews>
    <workbookView xWindow="-120" yWindow="-120" windowWidth="38640" windowHeight="21240" xr2:uid="{00000000-000D-0000-FFFF-FFFF00000000}"/>
  </bookViews>
  <sheets>
    <sheet name="GD Vnos BS" sheetId="1" r:id="rId1"/>
    <sheet name="GD Vnos IPI" sheetId="2" r:id="rId2"/>
    <sheet name="ZADRUGA Vnos BS" sheetId="4" r:id="rId3"/>
    <sheet name="ZADRUGA Vnos IPI" sheetId="5" r:id="rId4"/>
    <sheet name="S.P. Vnos BS" sheetId="6" r:id="rId5"/>
    <sheet name="S.P. Vnos IPI" sheetId="7" r:id="rId6"/>
  </sheets>
  <definedNames>
    <definedName name="_xlnm.Print_Area" localSheetId="0">'GD Vnos BS'!$A$13:$S$67,'GD Vnos BS'!$A$69:$S$112</definedName>
    <definedName name="_xlnm.Print_Area" localSheetId="1">'GD Vnos IPI'!$A$13:$S$93</definedName>
    <definedName name="_xlnm.Print_Area" localSheetId="4">'S.P. Vnos BS'!$A$13:$S$39,'S.P. Vnos BS'!$A$41:$S$62</definedName>
    <definedName name="_xlnm.Print_Area" localSheetId="5">'S.P. Vnos IPI'!$A$13:$S$59</definedName>
    <definedName name="_xlnm.Print_Area" localSheetId="2">'ZADRUGA Vnos BS'!$A$13:$S$67,'ZADRUGA Vnos BS'!$A$69:$S$111</definedName>
    <definedName name="_xlnm.Print_Area" localSheetId="3">'ZADRUGA Vnos IPI'!$A$13:$S$93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" i="6" l="1"/>
  <c r="H13" i="6" s="1"/>
  <c r="I13" i="6" s="1"/>
  <c r="J13" i="6" s="1"/>
  <c r="K13" i="6" s="1"/>
  <c r="L13" i="6" s="1"/>
  <c r="M13" i="6" s="1"/>
  <c r="N13" i="6" s="1"/>
  <c r="O13" i="6" s="1"/>
  <c r="P13" i="6" s="1"/>
  <c r="Q13" i="6" s="1"/>
  <c r="R13" i="6" s="1"/>
  <c r="S13" i="6" s="1"/>
  <c r="T13" i="6" s="1"/>
  <c r="U13" i="6" s="1"/>
  <c r="V13" i="6" s="1"/>
  <c r="W13" i="6" s="1"/>
  <c r="X13" i="6" s="1"/>
  <c r="G13" i="4"/>
  <c r="H13" i="4" s="1"/>
  <c r="I13" i="4" s="1"/>
  <c r="J13" i="4" s="1"/>
  <c r="K13" i="4" s="1"/>
  <c r="L13" i="4" s="1"/>
  <c r="M13" i="4" s="1"/>
  <c r="N13" i="4" s="1"/>
  <c r="O13" i="4" s="1"/>
  <c r="P13" i="4" s="1"/>
  <c r="Q13" i="4" s="1"/>
  <c r="R13" i="4" s="1"/>
  <c r="S13" i="4" s="1"/>
  <c r="T13" i="4" s="1"/>
  <c r="U13" i="4" s="1"/>
  <c r="V13" i="4" s="1"/>
  <c r="W13" i="4" s="1"/>
  <c r="X13" i="4" s="1"/>
  <c r="G13" i="1"/>
  <c r="H13" i="1" s="1"/>
  <c r="I13" i="1" s="1"/>
  <c r="J13" i="1" s="1"/>
  <c r="K13" i="1" s="1"/>
  <c r="L13" i="1" s="1"/>
  <c r="M13" i="1" s="1"/>
  <c r="N13" i="1" s="1"/>
  <c r="O13" i="1" s="1"/>
  <c r="P13" i="1" s="1"/>
  <c r="Q13" i="1" s="1"/>
  <c r="R13" i="1" s="1"/>
  <c r="S13" i="1" s="1"/>
  <c r="T13" i="1" s="1"/>
  <c r="U13" i="1" s="1"/>
  <c r="V13" i="1" s="1"/>
  <c r="W13" i="1" s="1"/>
  <c r="X13" i="1" s="1"/>
  <c r="B4" i="7" l="1"/>
  <c r="A10" i="5"/>
  <c r="A10" i="7"/>
  <c r="A8" i="7"/>
  <c r="A8" i="5"/>
  <c r="E12" i="7" l="1"/>
  <c r="F12" i="7"/>
  <c r="G12" i="7"/>
  <c r="H12" i="7"/>
  <c r="I12" i="7"/>
  <c r="J12" i="7"/>
  <c r="K12" i="7"/>
  <c r="L12" i="7"/>
  <c r="M12" i="7"/>
  <c r="N12" i="7"/>
  <c r="O12" i="7"/>
  <c r="P12" i="7"/>
  <c r="Q12" i="7"/>
  <c r="R12" i="7"/>
  <c r="S12" i="7"/>
  <c r="T12" i="7"/>
  <c r="U12" i="7"/>
  <c r="V12" i="7"/>
  <c r="W12" i="7"/>
  <c r="X12" i="7"/>
  <c r="V13" i="7"/>
  <c r="W13" i="7"/>
  <c r="X13" i="7"/>
  <c r="V29" i="7"/>
  <c r="W29" i="7"/>
  <c r="X29" i="7"/>
  <c r="V34" i="7"/>
  <c r="W34" i="7"/>
  <c r="X34" i="7"/>
  <c r="V38" i="7"/>
  <c r="W38" i="7"/>
  <c r="X38" i="7"/>
  <c r="V52" i="7"/>
  <c r="W52" i="7"/>
  <c r="X52" i="7"/>
  <c r="E13" i="7"/>
  <c r="F13" i="7"/>
  <c r="G13" i="7"/>
  <c r="H13" i="7"/>
  <c r="I13" i="7"/>
  <c r="J13" i="7"/>
  <c r="K13" i="7"/>
  <c r="L13" i="7"/>
  <c r="M13" i="7"/>
  <c r="N13" i="7"/>
  <c r="O13" i="7"/>
  <c r="P13" i="7"/>
  <c r="Q13" i="7"/>
  <c r="R13" i="7"/>
  <c r="S13" i="7"/>
  <c r="T13" i="7"/>
  <c r="U13" i="7"/>
  <c r="D13" i="7"/>
  <c r="D12" i="7"/>
  <c r="B10" i="7"/>
  <c r="B8" i="7"/>
  <c r="G54" i="6"/>
  <c r="H54" i="6"/>
  <c r="I54" i="6"/>
  <c r="J54" i="6"/>
  <c r="K54" i="6"/>
  <c r="L54" i="6"/>
  <c r="M54" i="6"/>
  <c r="N54" i="6"/>
  <c r="O54" i="6"/>
  <c r="P54" i="6"/>
  <c r="Q54" i="6"/>
  <c r="R54" i="6"/>
  <c r="S54" i="6"/>
  <c r="T54" i="6"/>
  <c r="U54" i="6"/>
  <c r="V54" i="6"/>
  <c r="W54" i="6"/>
  <c r="X54" i="6"/>
  <c r="F54" i="6"/>
  <c r="E54" i="6"/>
  <c r="D54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F43" i="6"/>
  <c r="E43" i="6"/>
  <c r="D43" i="6"/>
  <c r="V16" i="6"/>
  <c r="W16" i="6"/>
  <c r="X16" i="6"/>
  <c r="V21" i="6"/>
  <c r="W21" i="6"/>
  <c r="X21" i="6"/>
  <c r="V27" i="6"/>
  <c r="W27" i="6"/>
  <c r="X27" i="6"/>
  <c r="W33" i="6"/>
  <c r="X33" i="6"/>
  <c r="V41" i="6"/>
  <c r="W41" i="6"/>
  <c r="X41" i="6"/>
  <c r="V51" i="6"/>
  <c r="W51" i="6"/>
  <c r="X51" i="6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D13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D12" i="5"/>
  <c r="B10" i="5"/>
  <c r="B4" i="5"/>
  <c r="B8" i="5"/>
  <c r="V15" i="5"/>
  <c r="W15" i="5"/>
  <c r="X15" i="5"/>
  <c r="V19" i="5"/>
  <c r="W19" i="5"/>
  <c r="X19" i="5"/>
  <c r="V22" i="5"/>
  <c r="W22" i="5"/>
  <c r="X22" i="5"/>
  <c r="V34" i="5"/>
  <c r="W34" i="5"/>
  <c r="X34" i="5"/>
  <c r="V38" i="5"/>
  <c r="W38" i="5"/>
  <c r="X38" i="5"/>
  <c r="V43" i="5"/>
  <c r="W43" i="5"/>
  <c r="X43" i="5"/>
  <c r="V48" i="5"/>
  <c r="W48" i="5"/>
  <c r="X48" i="5"/>
  <c r="V52" i="5"/>
  <c r="W52" i="5"/>
  <c r="X52" i="5"/>
  <c r="V59" i="5"/>
  <c r="W59" i="5"/>
  <c r="X59" i="5"/>
  <c r="V64" i="5"/>
  <c r="W64" i="5"/>
  <c r="X64" i="5"/>
  <c r="V67" i="5"/>
  <c r="W67" i="5"/>
  <c r="X67" i="5"/>
  <c r="X57" i="5" s="1"/>
  <c r="V73" i="5"/>
  <c r="W73" i="5"/>
  <c r="W70" i="5" s="1"/>
  <c r="X73" i="5"/>
  <c r="V78" i="5"/>
  <c r="W78" i="5"/>
  <c r="X78" i="5"/>
  <c r="V82" i="5"/>
  <c r="W82" i="5"/>
  <c r="X82" i="5"/>
  <c r="V17" i="4"/>
  <c r="V16" i="4" s="1"/>
  <c r="W17" i="4"/>
  <c r="W16" i="4" s="1"/>
  <c r="X17" i="4"/>
  <c r="X16" i="4" s="1"/>
  <c r="V23" i="4"/>
  <c r="W23" i="4"/>
  <c r="X23" i="4"/>
  <c r="V33" i="4"/>
  <c r="W33" i="4"/>
  <c r="X33" i="4"/>
  <c r="V37" i="4"/>
  <c r="V32" i="4" s="1"/>
  <c r="W37" i="4"/>
  <c r="X37" i="4"/>
  <c r="V40" i="4"/>
  <c r="W40" i="4"/>
  <c r="X40" i="4"/>
  <c r="V47" i="4"/>
  <c r="W47" i="4"/>
  <c r="X47" i="4"/>
  <c r="V54" i="4"/>
  <c r="W54" i="4"/>
  <c r="X54" i="4"/>
  <c r="X53" i="4" s="1"/>
  <c r="X45" i="4" s="1"/>
  <c r="V58" i="4"/>
  <c r="W58" i="4"/>
  <c r="X58" i="4"/>
  <c r="V61" i="4"/>
  <c r="W61" i="4"/>
  <c r="X61" i="4"/>
  <c r="V69" i="4"/>
  <c r="W69" i="4"/>
  <c r="X69" i="4"/>
  <c r="V74" i="4"/>
  <c r="V72" i="4" s="1"/>
  <c r="V71" i="4" s="1"/>
  <c r="W74" i="4"/>
  <c r="W72" i="4" s="1"/>
  <c r="W71" i="4" s="1"/>
  <c r="X74" i="4"/>
  <c r="X72" i="4" s="1"/>
  <c r="V78" i="4"/>
  <c r="W78" i="4"/>
  <c r="X78" i="4"/>
  <c r="V87" i="4"/>
  <c r="W87" i="4"/>
  <c r="X87" i="4"/>
  <c r="V91" i="4"/>
  <c r="W91" i="4"/>
  <c r="X91" i="4"/>
  <c r="V95" i="4"/>
  <c r="W95" i="4"/>
  <c r="W90" i="4" s="1"/>
  <c r="X95" i="4"/>
  <c r="V102" i="4"/>
  <c r="V100" i="4" s="1"/>
  <c r="W102" i="4"/>
  <c r="X102" i="4"/>
  <c r="V106" i="4"/>
  <c r="W106" i="4"/>
  <c r="X106" i="4"/>
  <c r="X100" i="4" s="1"/>
  <c r="V13" i="2"/>
  <c r="W13" i="2"/>
  <c r="X13" i="2"/>
  <c r="V15" i="2"/>
  <c r="V14" i="2" s="1"/>
  <c r="V30" i="2" s="1"/>
  <c r="V55" i="2" s="1"/>
  <c r="W15" i="2"/>
  <c r="X15" i="2"/>
  <c r="V19" i="2"/>
  <c r="W19" i="2"/>
  <c r="X19" i="2"/>
  <c r="X14" i="2" s="1"/>
  <c r="X30" i="2" s="1"/>
  <c r="V22" i="2"/>
  <c r="W22" i="2"/>
  <c r="X22" i="2"/>
  <c r="V34" i="2"/>
  <c r="W34" i="2"/>
  <c r="X34" i="2"/>
  <c r="X32" i="2" s="1"/>
  <c r="X31" i="2" s="1"/>
  <c r="X56" i="2" s="1"/>
  <c r="V38" i="2"/>
  <c r="V32" i="2" s="1"/>
  <c r="V31" i="2" s="1"/>
  <c r="W38" i="2"/>
  <c r="X38" i="2"/>
  <c r="V43" i="2"/>
  <c r="W43" i="2"/>
  <c r="X43" i="2"/>
  <c r="V48" i="2"/>
  <c r="W48" i="2"/>
  <c r="X48" i="2"/>
  <c r="V52" i="2"/>
  <c r="W52" i="2"/>
  <c r="X52" i="2"/>
  <c r="V59" i="2"/>
  <c r="W59" i="2"/>
  <c r="X59" i="2"/>
  <c r="X57" i="2" s="1"/>
  <c r="V64" i="2"/>
  <c r="V57" i="2" s="1"/>
  <c r="W64" i="2"/>
  <c r="X64" i="2"/>
  <c r="V67" i="2"/>
  <c r="W67" i="2"/>
  <c r="X67" i="2"/>
  <c r="V73" i="2"/>
  <c r="W73" i="2"/>
  <c r="W70" i="2" s="1"/>
  <c r="X73" i="2"/>
  <c r="X70" i="2" s="1"/>
  <c r="V78" i="2"/>
  <c r="V70" i="2" s="1"/>
  <c r="W78" i="2"/>
  <c r="X78" i="2"/>
  <c r="V82" i="2"/>
  <c r="W82" i="2"/>
  <c r="X82" i="2"/>
  <c r="W16" i="1"/>
  <c r="V17" i="1"/>
  <c r="V16" i="1" s="1"/>
  <c r="W17" i="1"/>
  <c r="X17" i="1"/>
  <c r="X16" i="1" s="1"/>
  <c r="V23" i="1"/>
  <c r="W23" i="1"/>
  <c r="X23" i="1"/>
  <c r="V33" i="1"/>
  <c r="V32" i="1" s="1"/>
  <c r="W33" i="1"/>
  <c r="W32" i="1" s="1"/>
  <c r="X33" i="1"/>
  <c r="V37" i="1"/>
  <c r="W37" i="1"/>
  <c r="X37" i="1"/>
  <c r="X32" i="1" s="1"/>
  <c r="V40" i="1"/>
  <c r="W40" i="1"/>
  <c r="X40" i="1"/>
  <c r="V47" i="1"/>
  <c r="W47" i="1"/>
  <c r="X47" i="1"/>
  <c r="V54" i="1"/>
  <c r="W54" i="1"/>
  <c r="X54" i="1"/>
  <c r="X53" i="1" s="1"/>
  <c r="X45" i="1" s="1"/>
  <c r="V58" i="1"/>
  <c r="V53" i="1" s="1"/>
  <c r="V45" i="1" s="1"/>
  <c r="W58" i="1"/>
  <c r="X58" i="1"/>
  <c r="V61" i="1"/>
  <c r="W61" i="1"/>
  <c r="X61" i="1"/>
  <c r="V69" i="1"/>
  <c r="W69" i="1"/>
  <c r="X69" i="1"/>
  <c r="V72" i="1"/>
  <c r="V71" i="1" s="1"/>
  <c r="W72" i="1"/>
  <c r="X72" i="1"/>
  <c r="V76" i="1"/>
  <c r="W76" i="1"/>
  <c r="X76" i="1"/>
  <c r="V88" i="1"/>
  <c r="W88" i="1"/>
  <c r="X88" i="1"/>
  <c r="V92" i="1"/>
  <c r="V91" i="1" s="1"/>
  <c r="W92" i="1"/>
  <c r="X92" i="1"/>
  <c r="X91" i="1" s="1"/>
  <c r="V96" i="1"/>
  <c r="W96" i="1"/>
  <c r="X96" i="1"/>
  <c r="V103" i="1"/>
  <c r="W103" i="1"/>
  <c r="X103" i="1"/>
  <c r="V107" i="1"/>
  <c r="W107" i="1"/>
  <c r="X107" i="1"/>
  <c r="F72" i="4"/>
  <c r="E78" i="4"/>
  <c r="F78" i="4"/>
  <c r="G78" i="4"/>
  <c r="H78" i="4"/>
  <c r="I78" i="4"/>
  <c r="J78" i="4"/>
  <c r="K78" i="4"/>
  <c r="L78" i="4"/>
  <c r="M78" i="4"/>
  <c r="N78" i="4"/>
  <c r="O78" i="4"/>
  <c r="P78" i="4"/>
  <c r="Q78" i="4"/>
  <c r="R78" i="4"/>
  <c r="S78" i="4"/>
  <c r="T78" i="4"/>
  <c r="U78" i="4"/>
  <c r="D78" i="4"/>
  <c r="E74" i="4"/>
  <c r="E72" i="4" s="1"/>
  <c r="F74" i="4"/>
  <c r="G74" i="4"/>
  <c r="G72" i="4" s="1"/>
  <c r="H74" i="4"/>
  <c r="H72" i="4" s="1"/>
  <c r="I74" i="4"/>
  <c r="I72" i="4" s="1"/>
  <c r="J74" i="4"/>
  <c r="J72" i="4" s="1"/>
  <c r="K74" i="4"/>
  <c r="K72" i="4" s="1"/>
  <c r="L74" i="4"/>
  <c r="L72" i="4" s="1"/>
  <c r="M74" i="4"/>
  <c r="M72" i="4" s="1"/>
  <c r="N74" i="4"/>
  <c r="N72" i="4" s="1"/>
  <c r="O74" i="4"/>
  <c r="O72" i="4" s="1"/>
  <c r="P74" i="4"/>
  <c r="P72" i="4" s="1"/>
  <c r="Q74" i="4"/>
  <c r="Q72" i="4" s="1"/>
  <c r="R74" i="4"/>
  <c r="R72" i="4" s="1"/>
  <c r="S74" i="4"/>
  <c r="S72" i="4" s="1"/>
  <c r="T74" i="4"/>
  <c r="T72" i="4" s="1"/>
  <c r="U74" i="4"/>
  <c r="U72" i="4" s="1"/>
  <c r="D74" i="4"/>
  <c r="D72" i="4" s="1"/>
  <c r="W53" i="1" l="1"/>
  <c r="W57" i="2"/>
  <c r="W32" i="2"/>
  <c r="W31" i="2" s="1"/>
  <c r="X32" i="4"/>
  <c r="W91" i="1"/>
  <c r="X90" i="4"/>
  <c r="X15" i="4"/>
  <c r="X101" i="1"/>
  <c r="X70" i="1" s="1"/>
  <c r="X115" i="1" s="1"/>
  <c r="X71" i="1"/>
  <c r="W14" i="2"/>
  <c r="W30" i="2" s="1"/>
  <c r="W55" i="2" s="1"/>
  <c r="X70" i="5"/>
  <c r="X32" i="5"/>
  <c r="W101" i="1"/>
  <c r="W71" i="1"/>
  <c r="X15" i="1"/>
  <c r="X14" i="1" s="1"/>
  <c r="V101" i="1"/>
  <c r="V70" i="1" s="1"/>
  <c r="W32" i="4"/>
  <c r="W14" i="5"/>
  <c r="W30" i="5" s="1"/>
  <c r="W55" i="5" s="1"/>
  <c r="V15" i="1"/>
  <c r="V14" i="1" s="1"/>
  <c r="W14" i="7"/>
  <c r="W23" i="7" s="1"/>
  <c r="W47" i="7"/>
  <c r="X43" i="7"/>
  <c r="W25" i="7"/>
  <c r="W24" i="7" s="1"/>
  <c r="V47" i="7"/>
  <c r="V25" i="7"/>
  <c r="V24" i="7" s="1"/>
  <c r="W43" i="7"/>
  <c r="X14" i="7"/>
  <c r="X23" i="7" s="1"/>
  <c r="V43" i="7"/>
  <c r="X47" i="7"/>
  <c r="X25" i="7"/>
  <c r="X24" i="7" s="1"/>
  <c r="V14" i="7"/>
  <c r="V23" i="7" s="1"/>
  <c r="X57" i="6"/>
  <c r="W25" i="6"/>
  <c r="V33" i="6"/>
  <c r="V25" i="6" s="1"/>
  <c r="V15" i="6"/>
  <c r="V57" i="6"/>
  <c r="X15" i="6"/>
  <c r="W15" i="6"/>
  <c r="W57" i="6"/>
  <c r="X25" i="6"/>
  <c r="V70" i="5"/>
  <c r="W32" i="5"/>
  <c r="W31" i="5" s="1"/>
  <c r="W57" i="5"/>
  <c r="X31" i="5"/>
  <c r="V32" i="5"/>
  <c r="V31" i="5" s="1"/>
  <c r="V14" i="5"/>
  <c r="V30" i="5" s="1"/>
  <c r="V55" i="5" s="1"/>
  <c r="X14" i="5"/>
  <c r="X30" i="5" s="1"/>
  <c r="V57" i="5"/>
  <c r="X14" i="4"/>
  <c r="W53" i="4"/>
  <c r="W45" i="4" s="1"/>
  <c r="V15" i="4"/>
  <c r="W100" i="4"/>
  <c r="W70" i="4" s="1"/>
  <c r="V90" i="4"/>
  <c r="V70" i="4" s="1"/>
  <c r="X71" i="4"/>
  <c r="V53" i="4"/>
  <c r="V45" i="4" s="1"/>
  <c r="V14" i="4"/>
  <c r="X70" i="4"/>
  <c r="X115" i="4" s="1"/>
  <c r="W15" i="4"/>
  <c r="V56" i="2"/>
  <c r="V87" i="2" s="1"/>
  <c r="V91" i="2" s="1"/>
  <c r="X55" i="2"/>
  <c r="X86" i="2" s="1"/>
  <c r="X90" i="2" s="1"/>
  <c r="W70" i="1"/>
  <c r="W45" i="1"/>
  <c r="W15" i="1"/>
  <c r="U52" i="7"/>
  <c r="T52" i="7"/>
  <c r="S52" i="7"/>
  <c r="R52" i="7"/>
  <c r="Q52" i="7"/>
  <c r="P52" i="7"/>
  <c r="O52" i="7"/>
  <c r="N52" i="7"/>
  <c r="M52" i="7"/>
  <c r="L52" i="7"/>
  <c r="K52" i="7"/>
  <c r="J52" i="7"/>
  <c r="I52" i="7"/>
  <c r="H52" i="7"/>
  <c r="G52" i="7"/>
  <c r="F52" i="7"/>
  <c r="E52" i="7"/>
  <c r="D52" i="7"/>
  <c r="H47" i="7"/>
  <c r="T43" i="7"/>
  <c r="L43" i="7"/>
  <c r="H43" i="7"/>
  <c r="D43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U51" i="6"/>
  <c r="T51" i="6"/>
  <c r="S51" i="6"/>
  <c r="R51" i="6"/>
  <c r="Q51" i="6"/>
  <c r="P51" i="6"/>
  <c r="O51" i="6"/>
  <c r="N51" i="6"/>
  <c r="M51" i="6"/>
  <c r="L51" i="6"/>
  <c r="K51" i="6"/>
  <c r="J51" i="6"/>
  <c r="I51" i="6"/>
  <c r="H51" i="6"/>
  <c r="G51" i="6"/>
  <c r="F51" i="6"/>
  <c r="E51" i="6"/>
  <c r="D5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U21" i="6"/>
  <c r="Q21" i="6"/>
  <c r="M21" i="6"/>
  <c r="I21" i="6"/>
  <c r="E21" i="6"/>
  <c r="T16" i="6"/>
  <c r="P16" i="6"/>
  <c r="O16" i="6"/>
  <c r="L16" i="6"/>
  <c r="K16" i="6"/>
  <c r="H16" i="6"/>
  <c r="G16" i="6"/>
  <c r="D16" i="6"/>
  <c r="U16" i="6"/>
  <c r="S16" i="6"/>
  <c r="R16" i="6"/>
  <c r="Q16" i="6"/>
  <c r="N16" i="6"/>
  <c r="M16" i="6"/>
  <c r="M15" i="6" s="1"/>
  <c r="J16" i="6"/>
  <c r="I16" i="6"/>
  <c r="F16" i="6"/>
  <c r="E16" i="6"/>
  <c r="U82" i="5"/>
  <c r="T82" i="5"/>
  <c r="S82" i="5"/>
  <c r="R82" i="5"/>
  <c r="Q82" i="5"/>
  <c r="P82" i="5"/>
  <c r="O82" i="5"/>
  <c r="N82" i="5"/>
  <c r="M82" i="5"/>
  <c r="L82" i="5"/>
  <c r="K82" i="5"/>
  <c r="J82" i="5"/>
  <c r="I82" i="5"/>
  <c r="H82" i="5"/>
  <c r="G82" i="5"/>
  <c r="F82" i="5"/>
  <c r="E82" i="5"/>
  <c r="D82" i="5"/>
  <c r="U78" i="5"/>
  <c r="T78" i="5"/>
  <c r="S78" i="5"/>
  <c r="R78" i="5"/>
  <c r="Q78" i="5"/>
  <c r="P78" i="5"/>
  <c r="O78" i="5"/>
  <c r="N78" i="5"/>
  <c r="M78" i="5"/>
  <c r="L78" i="5"/>
  <c r="K78" i="5"/>
  <c r="J78" i="5"/>
  <c r="I78" i="5"/>
  <c r="H78" i="5"/>
  <c r="G78" i="5"/>
  <c r="F78" i="5"/>
  <c r="E78" i="5"/>
  <c r="D78" i="5"/>
  <c r="U73" i="5"/>
  <c r="T73" i="5"/>
  <c r="S73" i="5"/>
  <c r="R73" i="5"/>
  <c r="Q73" i="5"/>
  <c r="Q70" i="5" s="1"/>
  <c r="P73" i="5"/>
  <c r="P70" i="5" s="1"/>
  <c r="O73" i="5"/>
  <c r="N73" i="5"/>
  <c r="M73" i="5"/>
  <c r="M70" i="5" s="1"/>
  <c r="L73" i="5"/>
  <c r="K73" i="5"/>
  <c r="J73" i="5"/>
  <c r="I73" i="5"/>
  <c r="I70" i="5" s="1"/>
  <c r="H73" i="5"/>
  <c r="G73" i="5"/>
  <c r="F73" i="5"/>
  <c r="E73" i="5"/>
  <c r="E70" i="5" s="1"/>
  <c r="D73" i="5"/>
  <c r="U67" i="5"/>
  <c r="T67" i="5"/>
  <c r="S67" i="5"/>
  <c r="R67" i="5"/>
  <c r="Q67" i="5"/>
  <c r="P67" i="5"/>
  <c r="O67" i="5"/>
  <c r="N67" i="5"/>
  <c r="M67" i="5"/>
  <c r="L67" i="5"/>
  <c r="K67" i="5"/>
  <c r="J67" i="5"/>
  <c r="I67" i="5"/>
  <c r="H67" i="5"/>
  <c r="G67" i="5"/>
  <c r="F67" i="5"/>
  <c r="E67" i="5"/>
  <c r="D67" i="5"/>
  <c r="U64" i="5"/>
  <c r="T64" i="5"/>
  <c r="S64" i="5"/>
  <c r="R64" i="5"/>
  <c r="Q64" i="5"/>
  <c r="P64" i="5"/>
  <c r="O64" i="5"/>
  <c r="N64" i="5"/>
  <c r="M64" i="5"/>
  <c r="L64" i="5"/>
  <c r="K64" i="5"/>
  <c r="J64" i="5"/>
  <c r="I64" i="5"/>
  <c r="H64" i="5"/>
  <c r="G64" i="5"/>
  <c r="F64" i="5"/>
  <c r="E64" i="5"/>
  <c r="D64" i="5"/>
  <c r="U59" i="5"/>
  <c r="U57" i="5" s="1"/>
  <c r="T59" i="5"/>
  <c r="S59" i="5"/>
  <c r="R59" i="5"/>
  <c r="Q59" i="5"/>
  <c r="P59" i="5"/>
  <c r="P57" i="5" s="1"/>
  <c r="O59" i="5"/>
  <c r="N59" i="5"/>
  <c r="M59" i="5"/>
  <c r="L59" i="5"/>
  <c r="K59" i="5"/>
  <c r="J59" i="5"/>
  <c r="I59" i="5"/>
  <c r="H59" i="5"/>
  <c r="H57" i="5" s="1"/>
  <c r="G59" i="5"/>
  <c r="F59" i="5"/>
  <c r="E59" i="5"/>
  <c r="D59" i="5"/>
  <c r="E57" i="5"/>
  <c r="U52" i="5"/>
  <c r="T52" i="5"/>
  <c r="S52" i="5"/>
  <c r="R52" i="5"/>
  <c r="Q52" i="5"/>
  <c r="P52" i="5"/>
  <c r="O52" i="5"/>
  <c r="N52" i="5"/>
  <c r="M52" i="5"/>
  <c r="L52" i="5"/>
  <c r="K52" i="5"/>
  <c r="J52" i="5"/>
  <c r="I52" i="5"/>
  <c r="H52" i="5"/>
  <c r="G52" i="5"/>
  <c r="F52" i="5"/>
  <c r="E52" i="5"/>
  <c r="D52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U43" i="5"/>
  <c r="T43" i="5"/>
  <c r="S43" i="5"/>
  <c r="R43" i="5"/>
  <c r="Q43" i="5"/>
  <c r="P43" i="5"/>
  <c r="O43" i="5"/>
  <c r="N43" i="5"/>
  <c r="M43" i="5"/>
  <c r="L43" i="5"/>
  <c r="K43" i="5"/>
  <c r="J43" i="5"/>
  <c r="I43" i="5"/>
  <c r="H43" i="5"/>
  <c r="G43" i="5"/>
  <c r="F43" i="5"/>
  <c r="E43" i="5"/>
  <c r="D43" i="5"/>
  <c r="U38" i="5"/>
  <c r="T38" i="5"/>
  <c r="S38" i="5"/>
  <c r="R38" i="5"/>
  <c r="Q38" i="5"/>
  <c r="Q32" i="5" s="1"/>
  <c r="P38" i="5"/>
  <c r="O38" i="5"/>
  <c r="N38" i="5"/>
  <c r="M38" i="5"/>
  <c r="L38" i="5"/>
  <c r="K38" i="5"/>
  <c r="J38" i="5"/>
  <c r="I38" i="5"/>
  <c r="I32" i="5" s="1"/>
  <c r="H38" i="5"/>
  <c r="G38" i="5"/>
  <c r="F38" i="5"/>
  <c r="E38" i="5"/>
  <c r="D38" i="5"/>
  <c r="U34" i="5"/>
  <c r="T34" i="5"/>
  <c r="T32" i="5" s="1"/>
  <c r="S34" i="5"/>
  <c r="R34" i="5"/>
  <c r="Q34" i="5"/>
  <c r="P34" i="5"/>
  <c r="O34" i="5"/>
  <c r="N34" i="5"/>
  <c r="N32" i="5" s="1"/>
  <c r="N31" i="5" s="1"/>
  <c r="M34" i="5"/>
  <c r="L34" i="5"/>
  <c r="L32" i="5" s="1"/>
  <c r="K34" i="5"/>
  <c r="J34" i="5"/>
  <c r="I34" i="5"/>
  <c r="H34" i="5"/>
  <c r="G34" i="5"/>
  <c r="F34" i="5"/>
  <c r="F32" i="5" s="1"/>
  <c r="F31" i="5" s="1"/>
  <c r="E34" i="5"/>
  <c r="D34" i="5"/>
  <c r="U32" i="5"/>
  <c r="D3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U15" i="5"/>
  <c r="T15" i="5"/>
  <c r="S15" i="5"/>
  <c r="S14" i="5" s="1"/>
  <c r="S30" i="5" s="1"/>
  <c r="R15" i="5"/>
  <c r="Q15" i="5"/>
  <c r="P15" i="5"/>
  <c r="O15" i="5"/>
  <c r="O14" i="5" s="1"/>
  <c r="O30" i="5" s="1"/>
  <c r="N15" i="5"/>
  <c r="M15" i="5"/>
  <c r="L15" i="5"/>
  <c r="K15" i="5"/>
  <c r="J15" i="5"/>
  <c r="I15" i="5"/>
  <c r="H15" i="5"/>
  <c r="G15" i="5"/>
  <c r="G14" i="5" s="1"/>
  <c r="G30" i="5" s="1"/>
  <c r="F15" i="5"/>
  <c r="E15" i="5"/>
  <c r="D15" i="5"/>
  <c r="K14" i="5"/>
  <c r="K30" i="5" s="1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U102" i="4"/>
  <c r="T102" i="4"/>
  <c r="S102" i="4"/>
  <c r="R102" i="4"/>
  <c r="R100" i="4" s="1"/>
  <c r="Q102" i="4"/>
  <c r="P102" i="4"/>
  <c r="O102" i="4"/>
  <c r="N102" i="4"/>
  <c r="N100" i="4" s="1"/>
  <c r="M102" i="4"/>
  <c r="L102" i="4"/>
  <c r="K102" i="4"/>
  <c r="J102" i="4"/>
  <c r="J100" i="4" s="1"/>
  <c r="I102" i="4"/>
  <c r="H102" i="4"/>
  <c r="G102" i="4"/>
  <c r="F102" i="4"/>
  <c r="E102" i="4"/>
  <c r="D102" i="4"/>
  <c r="F100" i="4"/>
  <c r="U95" i="4"/>
  <c r="T95" i="4"/>
  <c r="S95" i="4"/>
  <c r="R95" i="4"/>
  <c r="Q95" i="4"/>
  <c r="P95" i="4"/>
  <c r="O95" i="4"/>
  <c r="N95" i="4"/>
  <c r="M95" i="4"/>
  <c r="L95" i="4"/>
  <c r="K95" i="4"/>
  <c r="J95" i="4"/>
  <c r="I95" i="4"/>
  <c r="H95" i="4"/>
  <c r="G95" i="4"/>
  <c r="F95" i="4"/>
  <c r="E95" i="4"/>
  <c r="D95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D91" i="4"/>
  <c r="U87" i="4"/>
  <c r="T87" i="4"/>
  <c r="S87" i="4"/>
  <c r="R87" i="4"/>
  <c r="Q87" i="4"/>
  <c r="P87" i="4"/>
  <c r="O87" i="4"/>
  <c r="N87" i="4"/>
  <c r="M87" i="4"/>
  <c r="L87" i="4"/>
  <c r="K87" i="4"/>
  <c r="J87" i="4"/>
  <c r="I87" i="4"/>
  <c r="H87" i="4"/>
  <c r="G87" i="4"/>
  <c r="F87" i="4"/>
  <c r="E87" i="4"/>
  <c r="D87" i="4"/>
  <c r="K71" i="4"/>
  <c r="U69" i="4"/>
  <c r="T69" i="4"/>
  <c r="S69" i="4"/>
  <c r="R69" i="4"/>
  <c r="Q69" i="4"/>
  <c r="P69" i="4"/>
  <c r="O69" i="4"/>
  <c r="N69" i="4"/>
  <c r="M69" i="4"/>
  <c r="L69" i="4"/>
  <c r="K69" i="4"/>
  <c r="J69" i="4"/>
  <c r="I69" i="4"/>
  <c r="H69" i="4"/>
  <c r="G69" i="4"/>
  <c r="F69" i="4"/>
  <c r="E69" i="4"/>
  <c r="D69" i="4"/>
  <c r="U61" i="4"/>
  <c r="T61" i="4"/>
  <c r="S61" i="4"/>
  <c r="R61" i="4"/>
  <c r="Q61" i="4"/>
  <c r="P61" i="4"/>
  <c r="O61" i="4"/>
  <c r="N61" i="4"/>
  <c r="M61" i="4"/>
  <c r="L61" i="4"/>
  <c r="K61" i="4"/>
  <c r="J61" i="4"/>
  <c r="I61" i="4"/>
  <c r="H61" i="4"/>
  <c r="G61" i="4"/>
  <c r="F61" i="4"/>
  <c r="E61" i="4"/>
  <c r="D61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U54" i="4"/>
  <c r="T54" i="4"/>
  <c r="S54" i="4"/>
  <c r="R54" i="4"/>
  <c r="Q54" i="4"/>
  <c r="P54" i="4"/>
  <c r="O54" i="4"/>
  <c r="N54" i="4"/>
  <c r="M54" i="4"/>
  <c r="L54" i="4"/>
  <c r="K54" i="4"/>
  <c r="J54" i="4"/>
  <c r="I54" i="4"/>
  <c r="H54" i="4"/>
  <c r="G54" i="4"/>
  <c r="F54" i="4"/>
  <c r="E54" i="4"/>
  <c r="D54" i="4"/>
  <c r="Q53" i="4"/>
  <c r="Q45" i="4" s="1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U17" i="4"/>
  <c r="U16" i="4" s="1"/>
  <c r="T17" i="4"/>
  <c r="T16" i="4" s="1"/>
  <c r="S17" i="4"/>
  <c r="S16" i="4" s="1"/>
  <c r="R17" i="4"/>
  <c r="R16" i="4" s="1"/>
  <c r="Q17" i="4"/>
  <c r="Q16" i="4" s="1"/>
  <c r="P17" i="4"/>
  <c r="P16" i="4" s="1"/>
  <c r="O17" i="4"/>
  <c r="O16" i="4" s="1"/>
  <c r="N17" i="4"/>
  <c r="N16" i="4" s="1"/>
  <c r="M17" i="4"/>
  <c r="M16" i="4" s="1"/>
  <c r="L17" i="4"/>
  <c r="L16" i="4" s="1"/>
  <c r="K17" i="4"/>
  <c r="K16" i="4" s="1"/>
  <c r="J17" i="4"/>
  <c r="J16" i="4" s="1"/>
  <c r="I17" i="4"/>
  <c r="I16" i="4" s="1"/>
  <c r="H17" i="4"/>
  <c r="H16" i="4" s="1"/>
  <c r="G17" i="4"/>
  <c r="G16" i="4" s="1"/>
  <c r="F17" i="4"/>
  <c r="F16" i="4" s="1"/>
  <c r="E17" i="4"/>
  <c r="E16" i="4" s="1"/>
  <c r="D17" i="4"/>
  <c r="D16" i="4" s="1"/>
  <c r="V56" i="5" l="1"/>
  <c r="V87" i="5" s="1"/>
  <c r="V91" i="5" s="1"/>
  <c r="D14" i="5"/>
  <c r="D30" i="5" s="1"/>
  <c r="L14" i="5"/>
  <c r="L30" i="5" s="1"/>
  <c r="T14" i="5"/>
  <c r="T30" i="5" s="1"/>
  <c r="X56" i="5"/>
  <c r="G32" i="4"/>
  <c r="G15" i="4" s="1"/>
  <c r="O32" i="4"/>
  <c r="H70" i="5"/>
  <c r="F32" i="4"/>
  <c r="J32" i="5"/>
  <c r="J31" i="5" s="1"/>
  <c r="R32" i="5"/>
  <c r="R31" i="5" s="1"/>
  <c r="H32" i="5"/>
  <c r="H31" i="5" s="1"/>
  <c r="P32" i="5"/>
  <c r="P31" i="5" s="1"/>
  <c r="P56" i="5" s="1"/>
  <c r="X87" i="2"/>
  <c r="X91" i="2" s="1"/>
  <c r="W56" i="5"/>
  <c r="W87" i="5" s="1"/>
  <c r="W91" i="5" s="1"/>
  <c r="W56" i="2"/>
  <c r="W86" i="2" s="1"/>
  <c r="W90" i="2" s="1"/>
  <c r="H14" i="5"/>
  <c r="H30" i="5" s="1"/>
  <c r="H55" i="5" s="1"/>
  <c r="P14" i="5"/>
  <c r="P30" i="5" s="1"/>
  <c r="F14" i="5"/>
  <c r="F30" i="5" s="1"/>
  <c r="F55" i="5" s="1"/>
  <c r="N14" i="5"/>
  <c r="N30" i="5" s="1"/>
  <c r="N55" i="5" s="1"/>
  <c r="U70" i="5"/>
  <c r="V86" i="2"/>
  <c r="V90" i="2" s="1"/>
  <c r="K32" i="4"/>
  <c r="S32" i="4"/>
  <c r="G90" i="4"/>
  <c r="O90" i="4"/>
  <c r="E32" i="5"/>
  <c r="M32" i="5"/>
  <c r="M57" i="5"/>
  <c r="D70" i="5"/>
  <c r="L70" i="5"/>
  <c r="T70" i="5"/>
  <c r="W14" i="4"/>
  <c r="W115" i="4" s="1"/>
  <c r="X114" i="4"/>
  <c r="E25" i="7"/>
  <c r="I25" i="7"/>
  <c r="M25" i="7"/>
  <c r="M24" i="7" s="1"/>
  <c r="Q25" i="7"/>
  <c r="Q24" i="7" s="1"/>
  <c r="Q42" i="7" s="1"/>
  <c r="U25" i="7"/>
  <c r="U24" i="7" s="1"/>
  <c r="X42" i="7"/>
  <c r="G25" i="7"/>
  <c r="G24" i="7" s="1"/>
  <c r="K25" i="7"/>
  <c r="K24" i="7" s="1"/>
  <c r="O25" i="7"/>
  <c r="O24" i="7" s="1"/>
  <c r="S25" i="7"/>
  <c r="S24" i="7" s="1"/>
  <c r="P47" i="7"/>
  <c r="P43" i="7"/>
  <c r="W41" i="7"/>
  <c r="W42" i="7"/>
  <c r="G47" i="7"/>
  <c r="K47" i="7"/>
  <c r="O47" i="7"/>
  <c r="S47" i="7"/>
  <c r="F14" i="7"/>
  <c r="F23" i="7" s="1"/>
  <c r="V41" i="7"/>
  <c r="K43" i="7"/>
  <c r="G14" i="7"/>
  <c r="G23" i="7" s="1"/>
  <c r="K14" i="7"/>
  <c r="K23" i="7" s="1"/>
  <c r="O14" i="7"/>
  <c r="O23" i="7" s="1"/>
  <c r="O41" i="7" s="1"/>
  <c r="S14" i="7"/>
  <c r="S23" i="7" s="1"/>
  <c r="D47" i="7"/>
  <c r="L47" i="7"/>
  <c r="T47" i="7"/>
  <c r="F47" i="7"/>
  <c r="J47" i="7"/>
  <c r="N47" i="7"/>
  <c r="R47" i="7"/>
  <c r="X41" i="7"/>
  <c r="O43" i="7"/>
  <c r="J14" i="7"/>
  <c r="J23" i="7" s="1"/>
  <c r="N14" i="7"/>
  <c r="N23" i="7" s="1"/>
  <c r="R14" i="7"/>
  <c r="R23" i="7" s="1"/>
  <c r="D25" i="7"/>
  <c r="D24" i="7" s="1"/>
  <c r="H25" i="7"/>
  <c r="H24" i="7" s="1"/>
  <c r="L25" i="7"/>
  <c r="L24" i="7" s="1"/>
  <c r="P25" i="7"/>
  <c r="P24" i="7" s="1"/>
  <c r="T25" i="7"/>
  <c r="T24" i="7" s="1"/>
  <c r="E43" i="7"/>
  <c r="I43" i="7"/>
  <c r="M43" i="7"/>
  <c r="Q43" i="7"/>
  <c r="U43" i="7"/>
  <c r="E47" i="7"/>
  <c r="I47" i="7"/>
  <c r="M47" i="7"/>
  <c r="Q47" i="7"/>
  <c r="U47" i="7"/>
  <c r="V42" i="7"/>
  <c r="G43" i="7"/>
  <c r="S43" i="7"/>
  <c r="E14" i="7"/>
  <c r="E23" i="7" s="1"/>
  <c r="E42" i="7" s="1"/>
  <c r="I14" i="7"/>
  <c r="I23" i="7" s="1"/>
  <c r="M14" i="7"/>
  <c r="M23" i="7" s="1"/>
  <c r="Q14" i="7"/>
  <c r="Q23" i="7" s="1"/>
  <c r="U14" i="7"/>
  <c r="U23" i="7" s="1"/>
  <c r="E24" i="7"/>
  <c r="D14" i="7"/>
  <c r="D23" i="7" s="1"/>
  <c r="D41" i="7" s="1"/>
  <c r="H14" i="7"/>
  <c r="H23" i="7" s="1"/>
  <c r="H41" i="7" s="1"/>
  <c r="L14" i="7"/>
  <c r="L23" i="7" s="1"/>
  <c r="P14" i="7"/>
  <c r="P23" i="7" s="1"/>
  <c r="P42" i="7" s="1"/>
  <c r="T14" i="7"/>
  <c r="T23" i="7" s="1"/>
  <c r="T41" i="7" s="1"/>
  <c r="F43" i="7"/>
  <c r="J43" i="7"/>
  <c r="N43" i="7"/>
  <c r="R43" i="7"/>
  <c r="I24" i="7"/>
  <c r="F25" i="7"/>
  <c r="F24" i="7" s="1"/>
  <c r="J25" i="7"/>
  <c r="J24" i="7" s="1"/>
  <c r="N25" i="7"/>
  <c r="N24" i="7" s="1"/>
  <c r="R25" i="7"/>
  <c r="R24" i="7" s="1"/>
  <c r="W14" i="6"/>
  <c r="X42" i="6"/>
  <c r="U15" i="6"/>
  <c r="V42" i="6"/>
  <c r="V14" i="6"/>
  <c r="Q15" i="6"/>
  <c r="W42" i="6"/>
  <c r="E15" i="6"/>
  <c r="K33" i="6"/>
  <c r="K25" i="6" s="1"/>
  <c r="E57" i="6"/>
  <c r="I57" i="6"/>
  <c r="M57" i="6"/>
  <c r="Q57" i="6"/>
  <c r="U57" i="6"/>
  <c r="X14" i="6"/>
  <c r="I15" i="6"/>
  <c r="T33" i="6"/>
  <c r="T25" i="6" s="1"/>
  <c r="D57" i="6"/>
  <c r="H57" i="6"/>
  <c r="L57" i="6"/>
  <c r="P57" i="6"/>
  <c r="T57" i="6"/>
  <c r="F21" i="6"/>
  <c r="F15" i="6" s="1"/>
  <c r="E33" i="6"/>
  <c r="E25" i="6" s="1"/>
  <c r="I33" i="6"/>
  <c r="I25" i="6" s="1"/>
  <c r="M33" i="6"/>
  <c r="M25" i="6" s="1"/>
  <c r="Q33" i="6"/>
  <c r="Q25" i="6" s="1"/>
  <c r="U33" i="6"/>
  <c r="U25" i="6" s="1"/>
  <c r="D33" i="6"/>
  <c r="D25" i="6" s="1"/>
  <c r="G21" i="6"/>
  <c r="G15" i="6" s="1"/>
  <c r="K21" i="6"/>
  <c r="K15" i="6" s="1"/>
  <c r="O21" i="6"/>
  <c r="O15" i="6" s="1"/>
  <c r="S21" i="6"/>
  <c r="S15" i="6" s="1"/>
  <c r="H33" i="6"/>
  <c r="H25" i="6" s="1"/>
  <c r="L33" i="6"/>
  <c r="L25" i="6" s="1"/>
  <c r="P33" i="6"/>
  <c r="P25" i="6" s="1"/>
  <c r="J21" i="6"/>
  <c r="J15" i="6" s="1"/>
  <c r="N21" i="6"/>
  <c r="N15" i="6" s="1"/>
  <c r="R21" i="6"/>
  <c r="R15" i="6" s="1"/>
  <c r="G33" i="6"/>
  <c r="G25" i="6" s="1"/>
  <c r="O33" i="6"/>
  <c r="O25" i="6" s="1"/>
  <c r="S33" i="6"/>
  <c r="S25" i="6" s="1"/>
  <c r="D21" i="6"/>
  <c r="D15" i="6" s="1"/>
  <c r="H21" i="6"/>
  <c r="H15" i="6" s="1"/>
  <c r="L21" i="6"/>
  <c r="L15" i="6" s="1"/>
  <c r="G57" i="6"/>
  <c r="K57" i="6"/>
  <c r="O57" i="6"/>
  <c r="S57" i="6"/>
  <c r="P21" i="6"/>
  <c r="P15" i="6" s="1"/>
  <c r="T21" i="6"/>
  <c r="T15" i="6" s="1"/>
  <c r="F33" i="6"/>
  <c r="F25" i="6" s="1"/>
  <c r="J33" i="6"/>
  <c r="J25" i="6" s="1"/>
  <c r="N33" i="6"/>
  <c r="N25" i="6" s="1"/>
  <c r="R33" i="6"/>
  <c r="R25" i="6" s="1"/>
  <c r="D57" i="5"/>
  <c r="L57" i="5"/>
  <c r="T57" i="5"/>
  <c r="J14" i="5"/>
  <c r="J30" i="5" s="1"/>
  <c r="J55" i="5" s="1"/>
  <c r="R14" i="5"/>
  <c r="R30" i="5" s="1"/>
  <c r="R55" i="5" s="1"/>
  <c r="D31" i="5"/>
  <c r="D56" i="5" s="1"/>
  <c r="L31" i="5"/>
  <c r="L56" i="5" s="1"/>
  <c r="T31" i="5"/>
  <c r="T56" i="5" s="1"/>
  <c r="I57" i="5"/>
  <c r="Q57" i="5"/>
  <c r="X55" i="5"/>
  <c r="E14" i="5"/>
  <c r="E30" i="5" s="1"/>
  <c r="I14" i="5"/>
  <c r="I30" i="5" s="1"/>
  <c r="I55" i="5" s="1"/>
  <c r="M14" i="5"/>
  <c r="M30" i="5" s="1"/>
  <c r="Q14" i="5"/>
  <c r="Q30" i="5" s="1"/>
  <c r="U14" i="5"/>
  <c r="U30" i="5" s="1"/>
  <c r="G32" i="5"/>
  <c r="G31" i="5" s="1"/>
  <c r="G55" i="5" s="1"/>
  <c r="K32" i="5"/>
  <c r="K31" i="5" s="1"/>
  <c r="K55" i="5" s="1"/>
  <c r="O32" i="5"/>
  <c r="O31" i="5" s="1"/>
  <c r="O55" i="5" s="1"/>
  <c r="S32" i="5"/>
  <c r="S31" i="5" s="1"/>
  <c r="S56" i="5" s="1"/>
  <c r="G70" i="5"/>
  <c r="K70" i="5"/>
  <c r="O70" i="5"/>
  <c r="S70" i="5"/>
  <c r="V86" i="5"/>
  <c r="V90" i="5" s="1"/>
  <c r="J32" i="4"/>
  <c r="J15" i="4" s="1"/>
  <c r="N32" i="4"/>
  <c r="R32" i="4"/>
  <c r="R15" i="4" s="1"/>
  <c r="E53" i="4"/>
  <c r="E45" i="4" s="1"/>
  <c r="I53" i="4"/>
  <c r="M53" i="4"/>
  <c r="U53" i="4"/>
  <c r="F90" i="4"/>
  <c r="J90" i="4"/>
  <c r="N90" i="4"/>
  <c r="R90" i="4"/>
  <c r="G100" i="4"/>
  <c r="K100" i="4"/>
  <c r="O100" i="4"/>
  <c r="S100" i="4"/>
  <c r="E100" i="4"/>
  <c r="I100" i="4"/>
  <c r="M100" i="4"/>
  <c r="Q100" i="4"/>
  <c r="U100" i="4"/>
  <c r="V114" i="4"/>
  <c r="V115" i="4"/>
  <c r="W87" i="2"/>
  <c r="W91" i="2" s="1"/>
  <c r="W14" i="1"/>
  <c r="X116" i="1"/>
  <c r="V116" i="1"/>
  <c r="V115" i="1"/>
  <c r="I45" i="4"/>
  <c r="F71" i="4"/>
  <c r="J71" i="4"/>
  <c r="J70" i="4" s="1"/>
  <c r="N71" i="4"/>
  <c r="R71" i="4"/>
  <c r="R70" i="4" s="1"/>
  <c r="O15" i="4"/>
  <c r="D71" i="4"/>
  <c r="H71" i="4"/>
  <c r="L71" i="4"/>
  <c r="P71" i="4"/>
  <c r="T71" i="4"/>
  <c r="D90" i="4"/>
  <c r="H90" i="4"/>
  <c r="L90" i="4"/>
  <c r="P90" i="4"/>
  <c r="T90" i="4"/>
  <c r="D53" i="4"/>
  <c r="D45" i="4" s="1"/>
  <c r="H53" i="4"/>
  <c r="L53" i="4"/>
  <c r="L45" i="4" s="1"/>
  <c r="P53" i="4"/>
  <c r="T53" i="4"/>
  <c r="T45" i="4" s="1"/>
  <c r="S15" i="4"/>
  <c r="G71" i="4"/>
  <c r="O71" i="4"/>
  <c r="O70" i="4" s="1"/>
  <c r="S71" i="4"/>
  <c r="K90" i="4"/>
  <c r="S90" i="4"/>
  <c r="K15" i="4"/>
  <c r="F15" i="4"/>
  <c r="N15" i="4"/>
  <c r="D32" i="4"/>
  <c r="D15" i="4" s="1"/>
  <c r="H32" i="4"/>
  <c r="H15" i="4" s="1"/>
  <c r="L32" i="4"/>
  <c r="L15" i="4" s="1"/>
  <c r="P32" i="4"/>
  <c r="P15" i="4" s="1"/>
  <c r="T32" i="4"/>
  <c r="T15" i="4" s="1"/>
  <c r="E32" i="4"/>
  <c r="E15" i="4" s="1"/>
  <c r="I32" i="4"/>
  <c r="I15" i="4" s="1"/>
  <c r="I14" i="4" s="1"/>
  <c r="M32" i="4"/>
  <c r="M15" i="4" s="1"/>
  <c r="Q32" i="4"/>
  <c r="Q15" i="4" s="1"/>
  <c r="Q14" i="4" s="1"/>
  <c r="U32" i="4"/>
  <c r="U15" i="4" s="1"/>
  <c r="H45" i="4"/>
  <c r="P45" i="4"/>
  <c r="M45" i="4"/>
  <c r="U45" i="4"/>
  <c r="E90" i="4"/>
  <c r="I90" i="4"/>
  <c r="M90" i="4"/>
  <c r="Q90" i="4"/>
  <c r="U90" i="4"/>
  <c r="N70" i="4"/>
  <c r="F53" i="4"/>
  <c r="F45" i="4" s="1"/>
  <c r="J53" i="4"/>
  <c r="J45" i="4" s="1"/>
  <c r="N53" i="4"/>
  <c r="N45" i="4" s="1"/>
  <c r="R53" i="4"/>
  <c r="R45" i="4" s="1"/>
  <c r="G53" i="4"/>
  <c r="G45" i="4" s="1"/>
  <c r="K53" i="4"/>
  <c r="K45" i="4" s="1"/>
  <c r="O53" i="4"/>
  <c r="O45" i="4" s="1"/>
  <c r="O14" i="4" s="1"/>
  <c r="S53" i="4"/>
  <c r="S45" i="4" s="1"/>
  <c r="D100" i="4"/>
  <c r="H100" i="4"/>
  <c r="H70" i="4" s="1"/>
  <c r="L100" i="4"/>
  <c r="P100" i="4"/>
  <c r="T100" i="4"/>
  <c r="E71" i="4"/>
  <c r="I71" i="4"/>
  <c r="M71" i="4"/>
  <c r="Q71" i="4"/>
  <c r="U71" i="4"/>
  <c r="F57" i="6"/>
  <c r="J57" i="6"/>
  <c r="N57" i="6"/>
  <c r="R57" i="6"/>
  <c r="G56" i="5"/>
  <c r="O56" i="5"/>
  <c r="F56" i="5"/>
  <c r="N56" i="5"/>
  <c r="I31" i="5"/>
  <c r="Q31" i="5"/>
  <c r="Q56" i="5" s="1"/>
  <c r="F57" i="5"/>
  <c r="J57" i="5"/>
  <c r="N57" i="5"/>
  <c r="R57" i="5"/>
  <c r="G57" i="5"/>
  <c r="K57" i="5"/>
  <c r="O57" i="5"/>
  <c r="S57" i="5"/>
  <c r="F70" i="5"/>
  <c r="J70" i="5"/>
  <c r="N70" i="5"/>
  <c r="R70" i="5"/>
  <c r="J56" i="5"/>
  <c r="D55" i="5"/>
  <c r="L55" i="5"/>
  <c r="P55" i="5"/>
  <c r="P86" i="5" s="1"/>
  <c r="P90" i="5" s="1"/>
  <c r="T55" i="5"/>
  <c r="T86" i="5" s="1"/>
  <c r="T90" i="5" s="1"/>
  <c r="E31" i="5"/>
  <c r="M31" i="5"/>
  <c r="M56" i="5" s="1"/>
  <c r="U31" i="5"/>
  <c r="D82" i="2"/>
  <c r="D78" i="2"/>
  <c r="D73" i="2"/>
  <c r="D70" i="2" s="1"/>
  <c r="D67" i="2"/>
  <c r="D64" i="2"/>
  <c r="D59" i="2"/>
  <c r="D57" i="2" s="1"/>
  <c r="D52" i="2"/>
  <c r="D48" i="2"/>
  <c r="D43" i="2"/>
  <c r="D38" i="2"/>
  <c r="D34" i="2"/>
  <c r="D32" i="2" s="1"/>
  <c r="D31" i="2" s="1"/>
  <c r="D22" i="2"/>
  <c r="D19" i="2"/>
  <c r="D15" i="2"/>
  <c r="D13" i="2"/>
  <c r="D12" i="2"/>
  <c r="D107" i="1"/>
  <c r="D103" i="1"/>
  <c r="D101" i="1" s="1"/>
  <c r="D96" i="1"/>
  <c r="D92" i="1"/>
  <c r="D88" i="1"/>
  <c r="D76" i="1"/>
  <c r="D72" i="1"/>
  <c r="D69" i="1"/>
  <c r="D61" i="1"/>
  <c r="D58" i="1"/>
  <c r="D54" i="1"/>
  <c r="D47" i="1"/>
  <c r="D40" i="1"/>
  <c r="D37" i="1"/>
  <c r="D33" i="1"/>
  <c r="D23" i="1"/>
  <c r="D17" i="1"/>
  <c r="D16" i="1" s="1"/>
  <c r="I86" i="5" l="1"/>
  <c r="I90" i="5" s="1"/>
  <c r="L86" i="5"/>
  <c r="L90" i="5" s="1"/>
  <c r="G14" i="4"/>
  <c r="H56" i="5"/>
  <c r="H86" i="5" s="1"/>
  <c r="H90" i="5" s="1"/>
  <c r="I56" i="5"/>
  <c r="W114" i="4"/>
  <c r="D86" i="5"/>
  <c r="D90" i="5" s="1"/>
  <c r="L70" i="4"/>
  <c r="G70" i="4"/>
  <c r="K41" i="7"/>
  <c r="J87" i="5"/>
  <c r="J91" i="5" s="1"/>
  <c r="K56" i="5"/>
  <c r="E55" i="5"/>
  <c r="Q70" i="4"/>
  <c r="D91" i="1"/>
  <c r="D70" i="1" s="1"/>
  <c r="S14" i="4"/>
  <c r="O86" i="5"/>
  <c r="O90" i="5" s="1"/>
  <c r="X86" i="5"/>
  <c r="X90" i="5" s="1"/>
  <c r="W86" i="5"/>
  <c r="W90" i="5" s="1"/>
  <c r="K70" i="4"/>
  <c r="J41" i="7"/>
  <c r="G42" i="7"/>
  <c r="O42" i="7"/>
  <c r="O56" i="7" s="1"/>
  <c r="M41" i="7"/>
  <c r="I42" i="7"/>
  <c r="V57" i="7"/>
  <c r="X57" i="7"/>
  <c r="H42" i="7"/>
  <c r="H57" i="7" s="1"/>
  <c r="I41" i="7"/>
  <c r="I57" i="7" s="1"/>
  <c r="F42" i="7"/>
  <c r="G41" i="7"/>
  <c r="R42" i="7"/>
  <c r="S41" i="7"/>
  <c r="W56" i="7"/>
  <c r="L42" i="7"/>
  <c r="N41" i="7"/>
  <c r="K42" i="7"/>
  <c r="K56" i="7" s="1"/>
  <c r="P41" i="7"/>
  <c r="P56" i="7" s="1"/>
  <c r="U41" i="7"/>
  <c r="W57" i="7"/>
  <c r="U42" i="7"/>
  <c r="E41" i="7"/>
  <c r="E57" i="7" s="1"/>
  <c r="X56" i="7"/>
  <c r="M42" i="7"/>
  <c r="K57" i="7"/>
  <c r="R41" i="7"/>
  <c r="Q41" i="7"/>
  <c r="Q57" i="7" s="1"/>
  <c r="S42" i="7"/>
  <c r="N42" i="7"/>
  <c r="L41" i="7"/>
  <c r="V56" i="7"/>
  <c r="T42" i="7"/>
  <c r="T57" i="7" s="1"/>
  <c r="F41" i="7"/>
  <c r="F57" i="7" s="1"/>
  <c r="J42" i="7"/>
  <c r="D42" i="7"/>
  <c r="D57" i="7" s="1"/>
  <c r="X66" i="6"/>
  <c r="W65" i="6"/>
  <c r="V65" i="6"/>
  <c r="V66" i="6"/>
  <c r="M42" i="6"/>
  <c r="W66" i="6"/>
  <c r="J42" i="6"/>
  <c r="E42" i="6"/>
  <c r="X65" i="6"/>
  <c r="U42" i="6"/>
  <c r="Q42" i="6"/>
  <c r="G42" i="6"/>
  <c r="S42" i="6"/>
  <c r="I42" i="6"/>
  <c r="D42" i="6"/>
  <c r="M14" i="6"/>
  <c r="T14" i="6"/>
  <c r="D14" i="6"/>
  <c r="P42" i="6"/>
  <c r="J14" i="6"/>
  <c r="O14" i="6"/>
  <c r="E14" i="6"/>
  <c r="N42" i="6"/>
  <c r="H42" i="6"/>
  <c r="R14" i="6"/>
  <c r="R42" i="6"/>
  <c r="N14" i="6"/>
  <c r="U14" i="6"/>
  <c r="K14" i="6"/>
  <c r="L14" i="6"/>
  <c r="F42" i="6"/>
  <c r="K42" i="6"/>
  <c r="P14" i="6"/>
  <c r="L42" i="6"/>
  <c r="G14" i="6"/>
  <c r="O42" i="6"/>
  <c r="Q14" i="6"/>
  <c r="S14" i="6"/>
  <c r="I14" i="6"/>
  <c r="F14" i="6"/>
  <c r="H14" i="6"/>
  <c r="T42" i="6"/>
  <c r="E86" i="5"/>
  <c r="E90" i="5" s="1"/>
  <c r="U56" i="5"/>
  <c r="D87" i="5"/>
  <c r="D91" i="5" s="1"/>
  <c r="G86" i="5"/>
  <c r="G90" i="5" s="1"/>
  <c r="S55" i="5"/>
  <c r="S86" i="5" s="1"/>
  <c r="S90" i="5" s="1"/>
  <c r="F86" i="5"/>
  <c r="F90" i="5" s="1"/>
  <c r="E56" i="5"/>
  <c r="R56" i="5"/>
  <c r="R87" i="5" s="1"/>
  <c r="R91" i="5" s="1"/>
  <c r="K86" i="5"/>
  <c r="K90" i="5" s="1"/>
  <c r="N87" i="5"/>
  <c r="N91" i="5" s="1"/>
  <c r="H87" i="5"/>
  <c r="H91" i="5" s="1"/>
  <c r="J86" i="5"/>
  <c r="J90" i="5" s="1"/>
  <c r="X87" i="5"/>
  <c r="X91" i="5" s="1"/>
  <c r="M70" i="4"/>
  <c r="F70" i="4"/>
  <c r="W116" i="1"/>
  <c r="W115" i="1"/>
  <c r="D71" i="1"/>
  <c r="G114" i="4"/>
  <c r="G115" i="4"/>
  <c r="U14" i="4"/>
  <c r="E14" i="4"/>
  <c r="L14" i="4"/>
  <c r="L115" i="4" s="1"/>
  <c r="P70" i="4"/>
  <c r="H14" i="4"/>
  <c r="H115" i="4" s="1"/>
  <c r="T70" i="4"/>
  <c r="D70" i="4"/>
  <c r="Q114" i="4"/>
  <c r="T14" i="4"/>
  <c r="M14" i="4"/>
  <c r="M115" i="4" s="1"/>
  <c r="D14" i="4"/>
  <c r="N14" i="4"/>
  <c r="S70" i="4"/>
  <c r="S114" i="4" s="1"/>
  <c r="P14" i="4"/>
  <c r="O114" i="4"/>
  <c r="O115" i="4"/>
  <c r="H114" i="4"/>
  <c r="J14" i="4"/>
  <c r="K14" i="4"/>
  <c r="I70" i="4"/>
  <c r="I115" i="4" s="1"/>
  <c r="F14" i="4"/>
  <c r="U70" i="4"/>
  <c r="E70" i="4"/>
  <c r="R14" i="4"/>
  <c r="Q115" i="4"/>
  <c r="Q55" i="5"/>
  <c r="Q86" i="5" s="1"/>
  <c r="Q90" i="5" s="1"/>
  <c r="I87" i="5"/>
  <c r="I91" i="5" s="1"/>
  <c r="T87" i="5"/>
  <c r="T91" i="5" s="1"/>
  <c r="K87" i="5"/>
  <c r="K91" i="5" s="1"/>
  <c r="O87" i="5"/>
  <c r="O91" i="5" s="1"/>
  <c r="N86" i="5"/>
  <c r="N90" i="5" s="1"/>
  <c r="P87" i="5"/>
  <c r="P91" i="5" s="1"/>
  <c r="U55" i="5"/>
  <c r="U86" i="5" s="1"/>
  <c r="U90" i="5" s="1"/>
  <c r="Q87" i="5"/>
  <c r="Q91" i="5" s="1"/>
  <c r="F87" i="5"/>
  <c r="F91" i="5" s="1"/>
  <c r="E87" i="5"/>
  <c r="E91" i="5" s="1"/>
  <c r="M55" i="5"/>
  <c r="M86" i="5" s="1"/>
  <c r="M90" i="5" s="1"/>
  <c r="L87" i="5"/>
  <c r="L91" i="5" s="1"/>
  <c r="G87" i="5"/>
  <c r="G91" i="5" s="1"/>
  <c r="D32" i="1"/>
  <c r="D15" i="1" s="1"/>
  <c r="D14" i="1" s="1"/>
  <c r="D53" i="1"/>
  <c r="D45" i="1" s="1"/>
  <c r="D14" i="2"/>
  <c r="D30" i="2" s="1"/>
  <c r="D55" i="2" s="1"/>
  <c r="F12" i="2"/>
  <c r="U115" i="4" l="1"/>
  <c r="P115" i="4"/>
  <c r="M57" i="7"/>
  <c r="N66" i="6"/>
  <c r="O57" i="7"/>
  <c r="J57" i="7"/>
  <c r="F56" i="7"/>
  <c r="H56" i="7"/>
  <c r="Q56" i="7"/>
  <c r="G57" i="7"/>
  <c r="M56" i="7"/>
  <c r="I56" i="7"/>
  <c r="R56" i="7"/>
  <c r="R57" i="7"/>
  <c r="N57" i="7"/>
  <c r="S56" i="7"/>
  <c r="E56" i="7"/>
  <c r="G56" i="7"/>
  <c r="S57" i="7"/>
  <c r="U56" i="7"/>
  <c r="L57" i="7"/>
  <c r="U57" i="7"/>
  <c r="P57" i="7"/>
  <c r="L56" i="7"/>
  <c r="J56" i="7"/>
  <c r="N56" i="7"/>
  <c r="T56" i="7"/>
  <c r="D56" i="7"/>
  <c r="M65" i="6"/>
  <c r="U65" i="6"/>
  <c r="J66" i="6"/>
  <c r="G65" i="6"/>
  <c r="E65" i="6"/>
  <c r="Q65" i="6"/>
  <c r="I65" i="6"/>
  <c r="S66" i="6"/>
  <c r="D66" i="6"/>
  <c r="P65" i="6"/>
  <c r="O66" i="6"/>
  <c r="S65" i="6"/>
  <c r="R65" i="6"/>
  <c r="U66" i="6"/>
  <c r="D65" i="6"/>
  <c r="N65" i="6"/>
  <c r="M66" i="6"/>
  <c r="J65" i="6"/>
  <c r="T65" i="6"/>
  <c r="F66" i="6"/>
  <c r="Q66" i="6"/>
  <c r="K66" i="6"/>
  <c r="G66" i="6"/>
  <c r="R66" i="6"/>
  <c r="P66" i="6"/>
  <c r="K65" i="6"/>
  <c r="E66" i="6"/>
  <c r="L65" i="6"/>
  <c r="T66" i="6"/>
  <c r="H65" i="6"/>
  <c r="L66" i="6"/>
  <c r="O65" i="6"/>
  <c r="I66" i="6"/>
  <c r="H66" i="6"/>
  <c r="F65" i="6"/>
  <c r="R86" i="5"/>
  <c r="R90" i="5" s="1"/>
  <c r="M87" i="5"/>
  <c r="M91" i="5" s="1"/>
  <c r="S87" i="5"/>
  <c r="S91" i="5" s="1"/>
  <c r="L114" i="4"/>
  <c r="M114" i="4"/>
  <c r="P114" i="4"/>
  <c r="D56" i="2"/>
  <c r="D87" i="2" s="1"/>
  <c r="D91" i="2" s="1"/>
  <c r="T114" i="4"/>
  <c r="S115" i="4"/>
  <c r="U114" i="4"/>
  <c r="D114" i="4"/>
  <c r="T115" i="4"/>
  <c r="D115" i="4"/>
  <c r="N114" i="4"/>
  <c r="N115" i="4"/>
  <c r="F114" i="4"/>
  <c r="F115" i="4"/>
  <c r="J115" i="4"/>
  <c r="J114" i="4"/>
  <c r="I114" i="4"/>
  <c r="R115" i="4"/>
  <c r="R114" i="4"/>
  <c r="E115" i="4"/>
  <c r="E114" i="4"/>
  <c r="K114" i="4"/>
  <c r="K115" i="4"/>
  <c r="U87" i="5"/>
  <c r="U91" i="5" s="1"/>
  <c r="D116" i="1"/>
  <c r="D115" i="1"/>
  <c r="D86" i="2" l="1"/>
  <c r="D90" i="2" s="1"/>
  <c r="G19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O12" i="2" l="1"/>
  <c r="P12" i="2"/>
  <c r="Q12" i="2"/>
  <c r="R12" i="2"/>
  <c r="S12" i="2"/>
  <c r="T12" i="2"/>
  <c r="U12" i="2"/>
  <c r="V12" i="2"/>
  <c r="W12" i="2"/>
  <c r="X12" i="2"/>
  <c r="T69" i="1"/>
  <c r="U69" i="1"/>
  <c r="T72" i="1"/>
  <c r="U72" i="1"/>
  <c r="T76" i="1"/>
  <c r="U76" i="1"/>
  <c r="T88" i="1"/>
  <c r="U88" i="1"/>
  <c r="T92" i="1"/>
  <c r="U92" i="1"/>
  <c r="T96" i="1"/>
  <c r="U96" i="1"/>
  <c r="T103" i="1"/>
  <c r="U103" i="1"/>
  <c r="T107" i="1"/>
  <c r="U107" i="1"/>
  <c r="T17" i="1"/>
  <c r="T16" i="1" s="1"/>
  <c r="U17" i="1"/>
  <c r="U16" i="1" s="1"/>
  <c r="T23" i="1"/>
  <c r="U23" i="1"/>
  <c r="T33" i="1"/>
  <c r="U33" i="1"/>
  <c r="T37" i="1"/>
  <c r="U37" i="1"/>
  <c r="T40" i="1"/>
  <c r="U40" i="1"/>
  <c r="T47" i="1"/>
  <c r="U47" i="1"/>
  <c r="T54" i="1"/>
  <c r="U54" i="1"/>
  <c r="T58" i="1"/>
  <c r="U58" i="1"/>
  <c r="T61" i="1"/>
  <c r="U61" i="1"/>
  <c r="T15" i="2"/>
  <c r="U15" i="2"/>
  <c r="T19" i="2"/>
  <c r="U19" i="2"/>
  <c r="T22" i="2"/>
  <c r="U22" i="2"/>
  <c r="T34" i="2"/>
  <c r="U34" i="2"/>
  <c r="T38" i="2"/>
  <c r="U38" i="2"/>
  <c r="T43" i="2"/>
  <c r="U43" i="2"/>
  <c r="T48" i="2"/>
  <c r="U48" i="2"/>
  <c r="T52" i="2"/>
  <c r="U52" i="2"/>
  <c r="T59" i="2"/>
  <c r="U59" i="2"/>
  <c r="T64" i="2"/>
  <c r="U64" i="2"/>
  <c r="T67" i="2"/>
  <c r="U67" i="2"/>
  <c r="T73" i="2"/>
  <c r="U73" i="2"/>
  <c r="T78" i="2"/>
  <c r="U78" i="2"/>
  <c r="T82" i="2"/>
  <c r="U82" i="2"/>
  <c r="B10" i="2"/>
  <c r="B8" i="2"/>
  <c r="A10" i="2"/>
  <c r="A8" i="2"/>
  <c r="E13" i="2"/>
  <c r="G12" i="2"/>
  <c r="H12" i="2"/>
  <c r="I12" i="2"/>
  <c r="J12" i="2"/>
  <c r="K12" i="2"/>
  <c r="L12" i="2"/>
  <c r="M12" i="2"/>
  <c r="N12" i="2"/>
  <c r="E12" i="2"/>
  <c r="B4" i="2"/>
  <c r="E15" i="2"/>
  <c r="E19" i="2"/>
  <c r="E22" i="2"/>
  <c r="E34" i="2"/>
  <c r="E38" i="2"/>
  <c r="E43" i="2"/>
  <c r="E48" i="2"/>
  <c r="E52" i="2"/>
  <c r="E59" i="2"/>
  <c r="E64" i="2"/>
  <c r="E67" i="2"/>
  <c r="E73" i="2"/>
  <c r="E78" i="2"/>
  <c r="E82" i="2"/>
  <c r="E69" i="1"/>
  <c r="E17" i="1"/>
  <c r="E16" i="1" s="1"/>
  <c r="E23" i="1"/>
  <c r="E33" i="1"/>
  <c r="E37" i="1"/>
  <c r="E40" i="1"/>
  <c r="E47" i="1"/>
  <c r="E54" i="1"/>
  <c r="E58" i="1"/>
  <c r="E61" i="1"/>
  <c r="E72" i="1"/>
  <c r="E76" i="1"/>
  <c r="E88" i="1"/>
  <c r="E92" i="1"/>
  <c r="E96" i="1"/>
  <c r="E103" i="1"/>
  <c r="E107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F17" i="1"/>
  <c r="F16" i="1" s="1"/>
  <c r="F23" i="1"/>
  <c r="F33" i="1"/>
  <c r="F37" i="1"/>
  <c r="F40" i="1"/>
  <c r="F47" i="1"/>
  <c r="F54" i="1"/>
  <c r="F58" i="1"/>
  <c r="F61" i="1"/>
  <c r="F72" i="1"/>
  <c r="F76" i="1"/>
  <c r="F88" i="1"/>
  <c r="F92" i="1"/>
  <c r="F96" i="1"/>
  <c r="F103" i="1"/>
  <c r="F107" i="1"/>
  <c r="H17" i="1"/>
  <c r="H16" i="1" s="1"/>
  <c r="H23" i="1"/>
  <c r="H33" i="1"/>
  <c r="H37" i="1"/>
  <c r="H40" i="1"/>
  <c r="H47" i="1"/>
  <c r="H54" i="1"/>
  <c r="H58" i="1"/>
  <c r="H61" i="1"/>
  <c r="H72" i="1"/>
  <c r="H76" i="1"/>
  <c r="H88" i="1"/>
  <c r="H92" i="1"/>
  <c r="H96" i="1"/>
  <c r="H103" i="1"/>
  <c r="H107" i="1"/>
  <c r="K17" i="1"/>
  <c r="K16" i="1" s="1"/>
  <c r="K23" i="1"/>
  <c r="K33" i="1"/>
  <c r="K37" i="1"/>
  <c r="K40" i="1"/>
  <c r="K47" i="1"/>
  <c r="K54" i="1"/>
  <c r="K58" i="1"/>
  <c r="K61" i="1"/>
  <c r="K72" i="1"/>
  <c r="K76" i="1"/>
  <c r="K88" i="1"/>
  <c r="K92" i="1"/>
  <c r="K96" i="1"/>
  <c r="K103" i="1"/>
  <c r="K107" i="1"/>
  <c r="O17" i="1"/>
  <c r="O16" i="1" s="1"/>
  <c r="O23" i="1"/>
  <c r="O33" i="1"/>
  <c r="O37" i="1"/>
  <c r="O40" i="1"/>
  <c r="O47" i="1"/>
  <c r="O54" i="1"/>
  <c r="O58" i="1"/>
  <c r="O61" i="1"/>
  <c r="O72" i="1"/>
  <c r="O76" i="1"/>
  <c r="O88" i="1"/>
  <c r="O92" i="1"/>
  <c r="O96" i="1"/>
  <c r="O103" i="1"/>
  <c r="O107" i="1"/>
  <c r="P17" i="1"/>
  <c r="P16" i="1" s="1"/>
  <c r="P23" i="1"/>
  <c r="P33" i="1"/>
  <c r="P37" i="1"/>
  <c r="P40" i="1"/>
  <c r="P47" i="1"/>
  <c r="P54" i="1"/>
  <c r="P58" i="1"/>
  <c r="P61" i="1"/>
  <c r="P72" i="1"/>
  <c r="P76" i="1"/>
  <c r="P88" i="1"/>
  <c r="P92" i="1"/>
  <c r="P96" i="1"/>
  <c r="P103" i="1"/>
  <c r="P107" i="1"/>
  <c r="Q17" i="1"/>
  <c r="Q16" i="1" s="1"/>
  <c r="Q23" i="1"/>
  <c r="Q33" i="1"/>
  <c r="Q37" i="1"/>
  <c r="Q40" i="1"/>
  <c r="Q47" i="1"/>
  <c r="Q54" i="1"/>
  <c r="Q58" i="1"/>
  <c r="Q61" i="1"/>
  <c r="Q72" i="1"/>
  <c r="Q76" i="1"/>
  <c r="Q88" i="1"/>
  <c r="Q92" i="1"/>
  <c r="Q96" i="1"/>
  <c r="Q103" i="1"/>
  <c r="Q107" i="1"/>
  <c r="R17" i="1"/>
  <c r="R16" i="1" s="1"/>
  <c r="R23" i="1"/>
  <c r="R33" i="1"/>
  <c r="R37" i="1"/>
  <c r="R40" i="1"/>
  <c r="R47" i="1"/>
  <c r="R54" i="1"/>
  <c r="R58" i="1"/>
  <c r="R61" i="1"/>
  <c r="R72" i="1"/>
  <c r="R76" i="1"/>
  <c r="R88" i="1"/>
  <c r="R92" i="1"/>
  <c r="R96" i="1"/>
  <c r="R103" i="1"/>
  <c r="R107" i="1"/>
  <c r="S17" i="1"/>
  <c r="S16" i="1" s="1"/>
  <c r="S23" i="1"/>
  <c r="S33" i="1"/>
  <c r="S37" i="1"/>
  <c r="S40" i="1"/>
  <c r="S47" i="1"/>
  <c r="S54" i="1"/>
  <c r="S58" i="1"/>
  <c r="S61" i="1"/>
  <c r="S72" i="1"/>
  <c r="S76" i="1"/>
  <c r="S88" i="1"/>
  <c r="S92" i="1"/>
  <c r="S96" i="1"/>
  <c r="S103" i="1"/>
  <c r="S107" i="1"/>
  <c r="N17" i="1"/>
  <c r="N16" i="1" s="1"/>
  <c r="N23" i="1"/>
  <c r="N33" i="1"/>
  <c r="N37" i="1"/>
  <c r="N40" i="1"/>
  <c r="N47" i="1"/>
  <c r="N54" i="1"/>
  <c r="N58" i="1"/>
  <c r="N61" i="1"/>
  <c r="J73" i="2"/>
  <c r="Q15" i="2"/>
  <c r="Q19" i="2"/>
  <c r="Q22" i="2"/>
  <c r="R15" i="2"/>
  <c r="R19" i="2"/>
  <c r="R22" i="2"/>
  <c r="S15" i="2"/>
  <c r="S19" i="2"/>
  <c r="S22" i="2"/>
  <c r="Q34" i="2"/>
  <c r="Q38" i="2"/>
  <c r="Q43" i="2"/>
  <c r="Q48" i="2"/>
  <c r="Q52" i="2"/>
  <c r="R34" i="2"/>
  <c r="R38" i="2"/>
  <c r="R43" i="2"/>
  <c r="R48" i="2"/>
  <c r="R52" i="2"/>
  <c r="S34" i="2"/>
  <c r="S38" i="2"/>
  <c r="S43" i="2"/>
  <c r="S48" i="2"/>
  <c r="S52" i="2"/>
  <c r="Q59" i="2"/>
  <c r="Q64" i="2"/>
  <c r="Q67" i="2"/>
  <c r="R59" i="2"/>
  <c r="R64" i="2"/>
  <c r="R67" i="2"/>
  <c r="S59" i="2"/>
  <c r="S64" i="2"/>
  <c r="S67" i="2"/>
  <c r="Q73" i="2"/>
  <c r="Q78" i="2"/>
  <c r="R73" i="2"/>
  <c r="R78" i="2"/>
  <c r="S73" i="2"/>
  <c r="S78" i="2"/>
  <c r="Q82" i="2"/>
  <c r="R82" i="2"/>
  <c r="S82" i="2"/>
  <c r="F15" i="2"/>
  <c r="F19" i="2"/>
  <c r="F22" i="2"/>
  <c r="G15" i="2"/>
  <c r="G22" i="2"/>
  <c r="H15" i="2"/>
  <c r="H19" i="2"/>
  <c r="H22" i="2"/>
  <c r="I15" i="2"/>
  <c r="I19" i="2"/>
  <c r="I22" i="2"/>
  <c r="J15" i="2"/>
  <c r="J19" i="2"/>
  <c r="J22" i="2"/>
  <c r="K15" i="2"/>
  <c r="K19" i="2"/>
  <c r="K22" i="2"/>
  <c r="L15" i="2"/>
  <c r="L19" i="2"/>
  <c r="L22" i="2"/>
  <c r="M15" i="2"/>
  <c r="M19" i="2"/>
  <c r="M22" i="2"/>
  <c r="N15" i="2"/>
  <c r="N19" i="2"/>
  <c r="N22" i="2"/>
  <c r="O15" i="2"/>
  <c r="O19" i="2"/>
  <c r="O22" i="2"/>
  <c r="P15" i="2"/>
  <c r="P19" i="2"/>
  <c r="P22" i="2"/>
  <c r="F34" i="2"/>
  <c r="F38" i="2"/>
  <c r="F43" i="2"/>
  <c r="F48" i="2"/>
  <c r="F52" i="2"/>
  <c r="G34" i="2"/>
  <c r="G38" i="2"/>
  <c r="G43" i="2"/>
  <c r="G48" i="2"/>
  <c r="G52" i="2"/>
  <c r="H34" i="2"/>
  <c r="H38" i="2"/>
  <c r="H43" i="2"/>
  <c r="H48" i="2"/>
  <c r="H52" i="2"/>
  <c r="I34" i="2"/>
  <c r="I38" i="2"/>
  <c r="I43" i="2"/>
  <c r="I48" i="2"/>
  <c r="I52" i="2"/>
  <c r="J34" i="2"/>
  <c r="J38" i="2"/>
  <c r="J43" i="2"/>
  <c r="J48" i="2"/>
  <c r="J52" i="2"/>
  <c r="K34" i="2"/>
  <c r="K38" i="2"/>
  <c r="K43" i="2"/>
  <c r="K48" i="2"/>
  <c r="K52" i="2"/>
  <c r="L34" i="2"/>
  <c r="L38" i="2"/>
  <c r="L43" i="2"/>
  <c r="L48" i="2"/>
  <c r="L52" i="2"/>
  <c r="M34" i="2"/>
  <c r="M38" i="2"/>
  <c r="M43" i="2"/>
  <c r="M48" i="2"/>
  <c r="M52" i="2"/>
  <c r="N34" i="2"/>
  <c r="N38" i="2"/>
  <c r="N43" i="2"/>
  <c r="N48" i="2"/>
  <c r="N52" i="2"/>
  <c r="O34" i="2"/>
  <c r="O38" i="2"/>
  <c r="O43" i="2"/>
  <c r="O48" i="2"/>
  <c r="O52" i="2"/>
  <c r="P34" i="2"/>
  <c r="P38" i="2"/>
  <c r="P43" i="2"/>
  <c r="P48" i="2"/>
  <c r="P52" i="2"/>
  <c r="F59" i="2"/>
  <c r="F64" i="2"/>
  <c r="F67" i="2"/>
  <c r="G59" i="2"/>
  <c r="G64" i="2"/>
  <c r="G67" i="2"/>
  <c r="H59" i="2"/>
  <c r="H64" i="2"/>
  <c r="H67" i="2"/>
  <c r="I59" i="2"/>
  <c r="I64" i="2"/>
  <c r="I67" i="2"/>
  <c r="J59" i="2"/>
  <c r="J64" i="2"/>
  <c r="J67" i="2"/>
  <c r="K59" i="2"/>
  <c r="K64" i="2"/>
  <c r="K67" i="2"/>
  <c r="L59" i="2"/>
  <c r="L64" i="2"/>
  <c r="L67" i="2"/>
  <c r="M59" i="2"/>
  <c r="M64" i="2"/>
  <c r="M67" i="2"/>
  <c r="N59" i="2"/>
  <c r="N64" i="2"/>
  <c r="N67" i="2"/>
  <c r="O59" i="2"/>
  <c r="O64" i="2"/>
  <c r="O67" i="2"/>
  <c r="P59" i="2"/>
  <c r="P64" i="2"/>
  <c r="P67" i="2"/>
  <c r="F73" i="2"/>
  <c r="F78" i="2"/>
  <c r="G73" i="2"/>
  <c r="G78" i="2"/>
  <c r="H73" i="2"/>
  <c r="H78" i="2"/>
  <c r="I73" i="2"/>
  <c r="I78" i="2"/>
  <c r="J78" i="2"/>
  <c r="K73" i="2"/>
  <c r="K78" i="2"/>
  <c r="L73" i="2"/>
  <c r="L78" i="2"/>
  <c r="M73" i="2"/>
  <c r="M78" i="2"/>
  <c r="N73" i="2"/>
  <c r="N78" i="2"/>
  <c r="O73" i="2"/>
  <c r="O78" i="2"/>
  <c r="P73" i="2"/>
  <c r="P78" i="2"/>
  <c r="F82" i="2"/>
  <c r="G82" i="2"/>
  <c r="H82" i="2"/>
  <c r="I82" i="2"/>
  <c r="J82" i="2"/>
  <c r="K82" i="2"/>
  <c r="L82" i="2"/>
  <c r="M82" i="2"/>
  <c r="N82" i="2"/>
  <c r="O82" i="2"/>
  <c r="P82" i="2"/>
  <c r="G17" i="1"/>
  <c r="G16" i="1" s="1"/>
  <c r="G23" i="1"/>
  <c r="G33" i="1"/>
  <c r="G37" i="1"/>
  <c r="G40" i="1"/>
  <c r="G47" i="1"/>
  <c r="G54" i="1"/>
  <c r="G58" i="1"/>
  <c r="G61" i="1"/>
  <c r="G72" i="1"/>
  <c r="G76" i="1"/>
  <c r="G88" i="1"/>
  <c r="G92" i="1"/>
  <c r="G96" i="1"/>
  <c r="G103" i="1"/>
  <c r="G107" i="1"/>
  <c r="I17" i="1"/>
  <c r="I16" i="1" s="1"/>
  <c r="I23" i="1"/>
  <c r="I33" i="1"/>
  <c r="I37" i="1"/>
  <c r="I40" i="1"/>
  <c r="I47" i="1"/>
  <c r="I54" i="1"/>
  <c r="I58" i="1"/>
  <c r="I61" i="1"/>
  <c r="I72" i="1"/>
  <c r="I76" i="1"/>
  <c r="I88" i="1"/>
  <c r="I92" i="1"/>
  <c r="I96" i="1"/>
  <c r="I103" i="1"/>
  <c r="I107" i="1"/>
  <c r="J17" i="1"/>
  <c r="J16" i="1" s="1"/>
  <c r="J23" i="1"/>
  <c r="J33" i="1"/>
  <c r="J37" i="1"/>
  <c r="J40" i="1"/>
  <c r="J47" i="1"/>
  <c r="J54" i="1"/>
  <c r="J58" i="1"/>
  <c r="J61" i="1"/>
  <c r="J72" i="1"/>
  <c r="J76" i="1"/>
  <c r="J88" i="1"/>
  <c r="J92" i="1"/>
  <c r="J96" i="1"/>
  <c r="J103" i="1"/>
  <c r="J107" i="1"/>
  <c r="L17" i="1"/>
  <c r="L16" i="1" s="1"/>
  <c r="L23" i="1"/>
  <c r="L33" i="1"/>
  <c r="L37" i="1"/>
  <c r="L40" i="1"/>
  <c r="L47" i="1"/>
  <c r="L54" i="1"/>
  <c r="L58" i="1"/>
  <c r="L61" i="1"/>
  <c r="L72" i="1"/>
  <c r="L76" i="1"/>
  <c r="L88" i="1"/>
  <c r="L92" i="1"/>
  <c r="L96" i="1"/>
  <c r="L103" i="1"/>
  <c r="L107" i="1"/>
  <c r="M17" i="1"/>
  <c r="M16" i="1" s="1"/>
  <c r="M23" i="1"/>
  <c r="M33" i="1"/>
  <c r="M37" i="1"/>
  <c r="M40" i="1"/>
  <c r="M47" i="1"/>
  <c r="M54" i="1"/>
  <c r="M58" i="1"/>
  <c r="M61" i="1"/>
  <c r="M72" i="1"/>
  <c r="M76" i="1"/>
  <c r="M88" i="1"/>
  <c r="M92" i="1"/>
  <c r="M96" i="1"/>
  <c r="M103" i="1"/>
  <c r="M107" i="1"/>
  <c r="N72" i="1"/>
  <c r="N76" i="1"/>
  <c r="N88" i="1"/>
  <c r="N92" i="1"/>
  <c r="N96" i="1"/>
  <c r="N103" i="1"/>
  <c r="N107" i="1"/>
  <c r="Q70" i="2" l="1"/>
  <c r="M71" i="1"/>
  <c r="L71" i="1"/>
  <c r="E71" i="1"/>
  <c r="S71" i="1"/>
  <c r="J71" i="1"/>
  <c r="I71" i="1"/>
  <c r="G71" i="1"/>
  <c r="N71" i="1"/>
  <c r="R71" i="1"/>
  <c r="Q71" i="1"/>
  <c r="P71" i="1"/>
  <c r="O71" i="1"/>
  <c r="K71" i="1"/>
  <c r="H71" i="1"/>
  <c r="F71" i="1"/>
  <c r="U71" i="1"/>
  <c r="E14" i="2"/>
  <c r="E30" i="2" s="1"/>
  <c r="T71" i="1"/>
  <c r="O70" i="2"/>
  <c r="M70" i="2"/>
  <c r="O32" i="2"/>
  <c r="O31" i="2" s="1"/>
  <c r="K32" i="2"/>
  <c r="K31" i="2" s="1"/>
  <c r="G32" i="2"/>
  <c r="O91" i="1"/>
  <c r="E32" i="2"/>
  <c r="G101" i="1"/>
  <c r="H70" i="2"/>
  <c r="N32" i="2"/>
  <c r="N31" i="2" s="1"/>
  <c r="J32" i="2"/>
  <c r="J31" i="2" s="1"/>
  <c r="R70" i="2"/>
  <c r="U70" i="2"/>
  <c r="N70" i="2"/>
  <c r="M32" i="2"/>
  <c r="M31" i="2" s="1"/>
  <c r="I32" i="2"/>
  <c r="I31" i="2" s="1"/>
  <c r="N14" i="2"/>
  <c r="N30" i="2" s="1"/>
  <c r="J14" i="2"/>
  <c r="J30" i="2" s="1"/>
  <c r="R57" i="2"/>
  <c r="U57" i="2"/>
  <c r="U14" i="2"/>
  <c r="U30" i="2" s="1"/>
  <c r="M91" i="1"/>
  <c r="S32" i="1"/>
  <c r="S15" i="1" s="1"/>
  <c r="L101" i="1"/>
  <c r="L53" i="1"/>
  <c r="L32" i="1"/>
  <c r="L15" i="1" s="1"/>
  <c r="J101" i="1"/>
  <c r="I53" i="1"/>
  <c r="I32" i="1"/>
  <c r="I15" i="1" s="1"/>
  <c r="Q53" i="1"/>
  <c r="K53" i="1"/>
  <c r="K45" i="1" s="1"/>
  <c r="G53" i="1"/>
  <c r="G32" i="1"/>
  <c r="S91" i="1"/>
  <c r="E91" i="1"/>
  <c r="T53" i="1"/>
  <c r="T32" i="1"/>
  <c r="T101" i="1"/>
  <c r="O32" i="1"/>
  <c r="O15" i="1" s="1"/>
  <c r="M32" i="1"/>
  <c r="M15" i="1" s="1"/>
  <c r="L91" i="1"/>
  <c r="N32" i="1"/>
  <c r="S101" i="1"/>
  <c r="E101" i="1"/>
  <c r="F14" i="2"/>
  <c r="F30" i="2" s="1"/>
  <c r="F32" i="2"/>
  <c r="F31" i="2" s="1"/>
  <c r="J32" i="1"/>
  <c r="I101" i="1"/>
  <c r="P70" i="2"/>
  <c r="J70" i="2"/>
  <c r="R32" i="2"/>
  <c r="R31" i="2" s="1"/>
  <c r="R101" i="1"/>
  <c r="R53" i="1"/>
  <c r="R45" i="1" s="1"/>
  <c r="P101" i="1"/>
  <c r="P53" i="1"/>
  <c r="O53" i="1"/>
  <c r="K101" i="1"/>
  <c r="H53" i="1"/>
  <c r="H32" i="1"/>
  <c r="F32" i="1"/>
  <c r="E32" i="1"/>
  <c r="E15" i="1" s="1"/>
  <c r="T32" i="2"/>
  <c r="T31" i="2" s="1"/>
  <c r="T91" i="1"/>
  <c r="N57" i="2"/>
  <c r="J57" i="2"/>
  <c r="F57" i="2"/>
  <c r="E57" i="2"/>
  <c r="N91" i="1"/>
  <c r="M101" i="1"/>
  <c r="J91" i="1"/>
  <c r="K70" i="2"/>
  <c r="Q91" i="1"/>
  <c r="F91" i="1"/>
  <c r="E31" i="2"/>
  <c r="E56" i="2" s="1"/>
  <c r="N101" i="1"/>
  <c r="M53" i="1"/>
  <c r="J53" i="1"/>
  <c r="G91" i="1"/>
  <c r="I70" i="2"/>
  <c r="F70" i="2"/>
  <c r="M57" i="2"/>
  <c r="I57" i="2"/>
  <c r="L32" i="2"/>
  <c r="L31" i="2" s="1"/>
  <c r="M14" i="2"/>
  <c r="M30" i="2" s="1"/>
  <c r="I14" i="2"/>
  <c r="I30" i="2" s="1"/>
  <c r="I55" i="2" s="1"/>
  <c r="Q57" i="2"/>
  <c r="S32" i="2"/>
  <c r="S31" i="2" s="1"/>
  <c r="Q32" i="2"/>
  <c r="Q31" i="2" s="1"/>
  <c r="S14" i="2"/>
  <c r="S30" i="2" s="1"/>
  <c r="R32" i="1"/>
  <c r="Q101" i="1"/>
  <c r="P91" i="1"/>
  <c r="K32" i="1"/>
  <c r="H101" i="1"/>
  <c r="E70" i="2"/>
  <c r="U53" i="1"/>
  <c r="U32" i="1"/>
  <c r="U101" i="1"/>
  <c r="I91" i="1"/>
  <c r="L70" i="2"/>
  <c r="G70" i="2"/>
  <c r="O57" i="2"/>
  <c r="K57" i="2"/>
  <c r="G57" i="2"/>
  <c r="P32" i="2"/>
  <c r="P31" i="2" s="1"/>
  <c r="H32" i="2"/>
  <c r="H31" i="2" s="1"/>
  <c r="O14" i="2"/>
  <c r="O30" i="2" s="1"/>
  <c r="K14" i="2"/>
  <c r="K30" i="2" s="1"/>
  <c r="G14" i="2"/>
  <c r="G30" i="2" s="1"/>
  <c r="S70" i="2"/>
  <c r="S57" i="2"/>
  <c r="Q14" i="2"/>
  <c r="Q30" i="2" s="1"/>
  <c r="Q55" i="2" s="1"/>
  <c r="N53" i="1"/>
  <c r="S53" i="1"/>
  <c r="R91" i="1"/>
  <c r="Q32" i="1"/>
  <c r="P32" i="1"/>
  <c r="P15" i="1" s="1"/>
  <c r="O101" i="1"/>
  <c r="K91" i="1"/>
  <c r="H91" i="1"/>
  <c r="F101" i="1"/>
  <c r="F53" i="1"/>
  <c r="E53" i="1"/>
  <c r="E45" i="1" s="1"/>
  <c r="T70" i="2"/>
  <c r="T57" i="2"/>
  <c r="U32" i="2"/>
  <c r="U31" i="2" s="1"/>
  <c r="T14" i="2"/>
  <c r="T30" i="2" s="1"/>
  <c r="U91" i="1"/>
  <c r="P57" i="2"/>
  <c r="L57" i="2"/>
  <c r="H57" i="2"/>
  <c r="G31" i="2"/>
  <c r="P14" i="2"/>
  <c r="P30" i="2" s="1"/>
  <c r="L14" i="2"/>
  <c r="L30" i="2" s="1"/>
  <c r="H14" i="2"/>
  <c r="H30" i="2" s="1"/>
  <c r="R14" i="2"/>
  <c r="R30" i="2" s="1"/>
  <c r="O56" i="2" l="1"/>
  <c r="R56" i="2"/>
  <c r="H55" i="2"/>
  <c r="U56" i="2"/>
  <c r="M55" i="2"/>
  <c r="U70" i="1"/>
  <c r="R70" i="1"/>
  <c r="I70" i="1"/>
  <c r="J45" i="1"/>
  <c r="P55" i="2"/>
  <c r="T55" i="2"/>
  <c r="S55" i="2"/>
  <c r="I56" i="2"/>
  <c r="I87" i="2" s="1"/>
  <c r="I91" i="2" s="1"/>
  <c r="J56" i="2"/>
  <c r="N56" i="2"/>
  <c r="K55" i="2"/>
  <c r="F45" i="1"/>
  <c r="G55" i="2"/>
  <c r="M45" i="1"/>
  <c r="M14" i="1" s="1"/>
  <c r="U45" i="1"/>
  <c r="L55" i="2"/>
  <c r="O70" i="1"/>
  <c r="M56" i="2"/>
  <c r="M87" i="2" s="1"/>
  <c r="M91" i="2" s="1"/>
  <c r="G70" i="1"/>
  <c r="N15" i="1"/>
  <c r="U15" i="1"/>
  <c r="F15" i="1"/>
  <c r="O45" i="1"/>
  <c r="O14" i="1" s="1"/>
  <c r="T15" i="1"/>
  <c r="G15" i="1"/>
  <c r="Q45" i="1"/>
  <c r="Q15" i="1"/>
  <c r="S45" i="1"/>
  <c r="S14" i="1" s="1"/>
  <c r="K15" i="1"/>
  <c r="K14" i="1" s="1"/>
  <c r="R15" i="1"/>
  <c r="R14" i="1" s="1"/>
  <c r="H15" i="1"/>
  <c r="P45" i="1"/>
  <c r="P14" i="1" s="1"/>
  <c r="J15" i="1"/>
  <c r="G45" i="1"/>
  <c r="L45" i="1"/>
  <c r="L14" i="1" s="1"/>
  <c r="N45" i="1"/>
  <c r="H45" i="1"/>
  <c r="T45" i="1"/>
  <c r="I45" i="1"/>
  <c r="I14" i="1" s="1"/>
  <c r="L70" i="1"/>
  <c r="U55" i="2"/>
  <c r="U86" i="2" s="1"/>
  <c r="S56" i="2"/>
  <c r="S86" i="2" s="1"/>
  <c r="N55" i="2"/>
  <c r="N86" i="2" s="1"/>
  <c r="Q70" i="1"/>
  <c r="E55" i="2"/>
  <c r="E87" i="2" s="1"/>
  <c r="E91" i="2" s="1"/>
  <c r="H70" i="1"/>
  <c r="N70" i="1"/>
  <c r="P70" i="1"/>
  <c r="T70" i="1"/>
  <c r="S70" i="1"/>
  <c r="E70" i="1"/>
  <c r="J70" i="1"/>
  <c r="F56" i="2"/>
  <c r="F70" i="1"/>
  <c r="G56" i="2"/>
  <c r="J55" i="2"/>
  <c r="R55" i="2"/>
  <c r="R86" i="2" s="1"/>
  <c r="E14" i="1"/>
  <c r="K56" i="2"/>
  <c r="K86" i="2" s="1"/>
  <c r="Q56" i="2"/>
  <c r="Q87" i="2" s="1"/>
  <c r="Q91" i="2" s="1"/>
  <c r="F55" i="2"/>
  <c r="M70" i="1"/>
  <c r="O55" i="2"/>
  <c r="T56" i="2"/>
  <c r="T87" i="2" s="1"/>
  <c r="T91" i="2" s="1"/>
  <c r="H56" i="2"/>
  <c r="H87" i="2" s="1"/>
  <c r="H91" i="2" s="1"/>
  <c r="P56" i="2"/>
  <c r="L56" i="2"/>
  <c r="K70" i="1"/>
  <c r="O86" i="2" l="1"/>
  <c r="M86" i="2"/>
  <c r="O115" i="1"/>
  <c r="P87" i="2"/>
  <c r="P91" i="2" s="1"/>
  <c r="Q14" i="1"/>
  <c r="I116" i="1"/>
  <c r="U14" i="1"/>
  <c r="U115" i="1" s="1"/>
  <c r="Q115" i="1"/>
  <c r="E115" i="1"/>
  <c r="J14" i="1"/>
  <c r="J116" i="1" s="1"/>
  <c r="F14" i="1"/>
  <c r="F116" i="1" s="1"/>
  <c r="G14" i="1"/>
  <c r="G115" i="1" s="1"/>
  <c r="L87" i="2"/>
  <c r="L91" i="2" s="1"/>
  <c r="P115" i="1"/>
  <c r="N14" i="1"/>
  <c r="N116" i="1" s="1"/>
  <c r="U87" i="2"/>
  <c r="U91" i="2" s="1"/>
  <c r="T14" i="1"/>
  <c r="T116" i="1" s="1"/>
  <c r="I115" i="1"/>
  <c r="M116" i="1"/>
  <c r="I86" i="2"/>
  <c r="I90" i="2" s="1"/>
  <c r="N87" i="2"/>
  <c r="N91" i="2" s="1"/>
  <c r="J86" i="2"/>
  <c r="J90" i="2" s="1"/>
  <c r="S87" i="2"/>
  <c r="S91" i="2" s="1"/>
  <c r="E86" i="2"/>
  <c r="E90" i="2" s="1"/>
  <c r="L115" i="1"/>
  <c r="K115" i="1"/>
  <c r="Q116" i="1"/>
  <c r="L116" i="1"/>
  <c r="S115" i="1"/>
  <c r="S90" i="2"/>
  <c r="R116" i="1"/>
  <c r="R115" i="1"/>
  <c r="S116" i="1"/>
  <c r="U90" i="2"/>
  <c r="O116" i="1"/>
  <c r="R87" i="2"/>
  <c r="R91" i="2" s="1"/>
  <c r="L86" i="2"/>
  <c r="F86" i="2"/>
  <c r="G87" i="2"/>
  <c r="G91" i="2" s="1"/>
  <c r="N90" i="2"/>
  <c r="O90" i="2"/>
  <c r="K90" i="2"/>
  <c r="H14" i="1"/>
  <c r="M90" i="2"/>
  <c r="R90" i="2"/>
  <c r="G86" i="2"/>
  <c r="T86" i="2"/>
  <c r="P86" i="2"/>
  <c r="O87" i="2"/>
  <c r="O91" i="2" s="1"/>
  <c r="K116" i="1"/>
  <c r="E116" i="1"/>
  <c r="M115" i="1"/>
  <c r="F87" i="2"/>
  <c r="F91" i="2" s="1"/>
  <c r="J87" i="2"/>
  <c r="J91" i="2" s="1"/>
  <c r="P116" i="1"/>
  <c r="Q86" i="2"/>
  <c r="K87" i="2"/>
  <c r="K91" i="2" s="1"/>
  <c r="H86" i="2"/>
  <c r="U116" i="1" l="1"/>
  <c r="G116" i="1"/>
  <c r="J115" i="1"/>
  <c r="F115" i="1"/>
  <c r="N115" i="1"/>
  <c r="T115" i="1"/>
  <c r="L90" i="2"/>
  <c r="Q90" i="2"/>
  <c r="G90" i="2"/>
  <c r="H90" i="2"/>
  <c r="F90" i="2"/>
  <c r="H116" i="1"/>
  <c r="H115" i="1"/>
  <c r="P90" i="2"/>
  <c r="T90" i="2"/>
</calcChain>
</file>

<file path=xl/sharedStrings.xml><?xml version="1.0" encoding="utf-8"?>
<sst xmlns="http://schemas.openxmlformats.org/spreadsheetml/2006/main" count="1240" uniqueCount="379">
  <si>
    <t>SREDSTVA (002+032+053)</t>
  </si>
  <si>
    <t>001</t>
  </si>
  <si>
    <t>A.</t>
  </si>
  <si>
    <t>DOLGOROČNA SREDSTVA (003+010+018+019+027+031)</t>
  </si>
  <si>
    <t>002</t>
  </si>
  <si>
    <t>I.</t>
  </si>
  <si>
    <t>Neopredmetena sredstva in dolgoročne aktivne časovne razmejitve (004+009)</t>
  </si>
  <si>
    <t>003</t>
  </si>
  <si>
    <t>1.</t>
  </si>
  <si>
    <t>Neopredmetena sredstva (005 do 008)</t>
  </si>
  <si>
    <t>004</t>
  </si>
  <si>
    <t>a)</t>
  </si>
  <si>
    <t>Dolgoročne premoženjske pravice</t>
  </si>
  <si>
    <t>005</t>
  </si>
  <si>
    <t>b)</t>
  </si>
  <si>
    <t>Dobro ime</t>
  </si>
  <si>
    <t>006</t>
  </si>
  <si>
    <t>c)</t>
  </si>
  <si>
    <t>Dolgoročno odloženi stroški razvijanja</t>
  </si>
  <si>
    <t>007</t>
  </si>
  <si>
    <t>č)</t>
  </si>
  <si>
    <t>Druga neopredmetena sredstva</t>
  </si>
  <si>
    <t>008</t>
  </si>
  <si>
    <t>2.</t>
  </si>
  <si>
    <t>Dolgoročne aktivne časovne razmejitve</t>
  </si>
  <si>
    <t>009</t>
  </si>
  <si>
    <t>II.</t>
  </si>
  <si>
    <t>Opredmetena osnovna sredstva (011 do 017)</t>
  </si>
  <si>
    <t>010</t>
  </si>
  <si>
    <t xml:space="preserve">Zemljišča </t>
  </si>
  <si>
    <t>011</t>
  </si>
  <si>
    <t xml:space="preserve">Zgradbe </t>
  </si>
  <si>
    <t>012</t>
  </si>
  <si>
    <t>3.</t>
  </si>
  <si>
    <t>Proizvajalne naprave in stroji</t>
  </si>
  <si>
    <t>013</t>
  </si>
  <si>
    <t>4.</t>
  </si>
  <si>
    <t>Druge naprave in oprema, drobni inventar in druga opredmetena osnovna sredstva</t>
  </si>
  <si>
    <t>014</t>
  </si>
  <si>
    <t>5.</t>
  </si>
  <si>
    <t>Biološka sredstva</t>
  </si>
  <si>
    <t>015</t>
  </si>
  <si>
    <t>6.</t>
  </si>
  <si>
    <t>Opredmetena osnovna sredstva v gradnji in izdelavi</t>
  </si>
  <si>
    <t>016</t>
  </si>
  <si>
    <t>7.</t>
  </si>
  <si>
    <t xml:space="preserve">Predujmi za pridobitev opredmetenih osnovnih sredstev </t>
  </si>
  <si>
    <t>017</t>
  </si>
  <si>
    <t>III.</t>
  </si>
  <si>
    <t>Naložbene nepremičnine</t>
  </si>
  <si>
    <t>018</t>
  </si>
  <si>
    <t>IV.</t>
  </si>
  <si>
    <t>Dolgoročne finančne naložbe (020+024)</t>
  </si>
  <si>
    <t>019</t>
  </si>
  <si>
    <t>Dolgoročne finančne naložbe, razen posojil (021 do 023)</t>
  </si>
  <si>
    <t>020</t>
  </si>
  <si>
    <t>Delnice in deleži v družbah v skupini</t>
  </si>
  <si>
    <t>021</t>
  </si>
  <si>
    <t>Druge delnice in deleži</t>
  </si>
  <si>
    <t>022</t>
  </si>
  <si>
    <t xml:space="preserve">Druge dolgoročne finančne naložbe </t>
  </si>
  <si>
    <t>023</t>
  </si>
  <si>
    <t>Dolgoročna posojila (025+026)</t>
  </si>
  <si>
    <t>024</t>
  </si>
  <si>
    <t xml:space="preserve">Dolgoročna posojila družbam v skupini </t>
  </si>
  <si>
    <t>025</t>
  </si>
  <si>
    <t xml:space="preserve">Druga dolgoročna posojila </t>
  </si>
  <si>
    <t>026</t>
  </si>
  <si>
    <t>V.</t>
  </si>
  <si>
    <t>Dolgoročne poslovne terjatve (028 do 030)</t>
  </si>
  <si>
    <t>027</t>
  </si>
  <si>
    <t>Dolgoročne poslovne terjatve do družb v skupini</t>
  </si>
  <si>
    <t>028</t>
  </si>
  <si>
    <t>Dolgoročne poslovne terjatve do kupcev</t>
  </si>
  <si>
    <t>029</t>
  </si>
  <si>
    <t>Dolgoročne poslovne terjatve do drugih</t>
  </si>
  <si>
    <t>030</t>
  </si>
  <si>
    <t>VI.</t>
  </si>
  <si>
    <t>Odložene terjatve za davek</t>
  </si>
  <si>
    <t>031</t>
  </si>
  <si>
    <t>B.</t>
  </si>
  <si>
    <t>KRATKOROČNA SREDSTVA (033+034+040+048+052)</t>
  </si>
  <si>
    <t>032</t>
  </si>
  <si>
    <t>Sredstva (skupine za odtujitev) za prodajo</t>
  </si>
  <si>
    <t>033</t>
  </si>
  <si>
    <t>Zaloge (035 do 039)</t>
  </si>
  <si>
    <t>034</t>
  </si>
  <si>
    <t>Material</t>
  </si>
  <si>
    <t>035</t>
  </si>
  <si>
    <t>Nedokončana proizvodnja</t>
  </si>
  <si>
    <t>036</t>
  </si>
  <si>
    <t>Proizvodi</t>
  </si>
  <si>
    <t>037</t>
  </si>
  <si>
    <t>Trgovsko blago</t>
  </si>
  <si>
    <t>038</t>
  </si>
  <si>
    <t>Predujmi za zaloge</t>
  </si>
  <si>
    <t>039</t>
  </si>
  <si>
    <t>Kratkoročne finančne naložbe (041+045)</t>
  </si>
  <si>
    <t>040</t>
  </si>
  <si>
    <t>Kratkoročne finančne naložbe, razen posojil (042 do 044)</t>
  </si>
  <si>
    <t>041</t>
  </si>
  <si>
    <t xml:space="preserve">Delnice in deleži v družbah v skupini </t>
  </si>
  <si>
    <t>042</t>
  </si>
  <si>
    <t>043</t>
  </si>
  <si>
    <t xml:space="preserve">Druge kratkoročne finančne naložbe </t>
  </si>
  <si>
    <t>044</t>
  </si>
  <si>
    <t>Kratkoročna posojila (046+047)</t>
  </si>
  <si>
    <t>045</t>
  </si>
  <si>
    <t>Kratkoročna posojila družbam v skupini</t>
  </si>
  <si>
    <t>046</t>
  </si>
  <si>
    <t>Druga kratkoročna posojila</t>
  </si>
  <si>
    <t>047</t>
  </si>
  <si>
    <t>Kratkoročne poslovne terjatve (049 do 051)</t>
  </si>
  <si>
    <t>048</t>
  </si>
  <si>
    <t>Kratkoročne poslovne terjatve do družb v skupini</t>
  </si>
  <si>
    <t>049</t>
  </si>
  <si>
    <t>Kratkoročne poslovne terjatve do kupcev</t>
  </si>
  <si>
    <t>050</t>
  </si>
  <si>
    <t>Kratkoročne poslovne terjatve do drugih</t>
  </si>
  <si>
    <t>051</t>
  </si>
  <si>
    <t>Denarna sredstva</t>
  </si>
  <si>
    <t>052</t>
  </si>
  <si>
    <t>C.</t>
  </si>
  <si>
    <t>KRATKOROČNE AKTIVNE ČASOVNE RAZMEJITVE</t>
  </si>
  <si>
    <t>053</t>
  </si>
  <si>
    <t>054</t>
  </si>
  <si>
    <t>OBVEZNOSTI DO VIROV SREDSTEV (056+072+075+085+095)</t>
  </si>
  <si>
    <t>055</t>
  </si>
  <si>
    <t>056</t>
  </si>
  <si>
    <t>Vpoklicani kapital (058-059)</t>
  </si>
  <si>
    <t>057</t>
  </si>
  <si>
    <t>Osnovni kapital</t>
  </si>
  <si>
    <t>058</t>
  </si>
  <si>
    <t>Nevpoklicani kapital (kot odbitna postavka)</t>
  </si>
  <si>
    <t>059</t>
  </si>
  <si>
    <t>Kapitalske  rezerve</t>
  </si>
  <si>
    <t>060</t>
  </si>
  <si>
    <t>Rezerve iz dobička (062+063-064+065+066)</t>
  </si>
  <si>
    <t>061</t>
  </si>
  <si>
    <t xml:space="preserve">Zakonske rezerve </t>
  </si>
  <si>
    <t>062</t>
  </si>
  <si>
    <t>Rezerve za lastne delnice in lastne poslovne deleže</t>
  </si>
  <si>
    <t>063</t>
  </si>
  <si>
    <t>Lastne delnice in lastni poslovni deleži (kot odbitna postavka)</t>
  </si>
  <si>
    <t>064</t>
  </si>
  <si>
    <t>Statutarne rezerve</t>
  </si>
  <si>
    <t>065</t>
  </si>
  <si>
    <t>Druge rezerve iz dobička</t>
  </si>
  <si>
    <t>066</t>
  </si>
  <si>
    <t>067</t>
  </si>
  <si>
    <t xml:space="preserve">Preneseni čisti dobiček </t>
  </si>
  <si>
    <t>068</t>
  </si>
  <si>
    <t xml:space="preserve">Prenesena čista izguba </t>
  </si>
  <si>
    <t>069</t>
  </si>
  <si>
    <t>VII.</t>
  </si>
  <si>
    <t>Čisti dobiček poslovnega leta</t>
  </si>
  <si>
    <t>070</t>
  </si>
  <si>
    <t>VIII.</t>
  </si>
  <si>
    <t>Čista izguba poslovnega leta</t>
  </si>
  <si>
    <t>071</t>
  </si>
  <si>
    <t>REZERVACIJE IN DOLGOROČNE PASIVNE ČASOVNE RAZMEJITVE (073+074)</t>
  </si>
  <si>
    <t>072</t>
  </si>
  <si>
    <t>Rezervacije</t>
  </si>
  <si>
    <t>073</t>
  </si>
  <si>
    <t>Dolgoročne pasivne časovne razmejitve</t>
  </si>
  <si>
    <t>074</t>
  </si>
  <si>
    <t>DOLGOROČNE OBVEZNOSTI (076+080+084)</t>
  </si>
  <si>
    <t>075</t>
  </si>
  <si>
    <t>Dolgoročne finančne obveznosti (077 do 079)</t>
  </si>
  <si>
    <t>076</t>
  </si>
  <si>
    <t>Dolgoročne finančne obveznosti do družb v skupini</t>
  </si>
  <si>
    <t>077</t>
  </si>
  <si>
    <t>Dolgoročne finančne obveznosti do bank</t>
  </si>
  <si>
    <t>078</t>
  </si>
  <si>
    <t xml:space="preserve">Druge dolgoročne finančne obveznosti </t>
  </si>
  <si>
    <t>079</t>
  </si>
  <si>
    <t>Dolgoročne poslovne obveznosti (081 do 083)</t>
  </si>
  <si>
    <t>080</t>
  </si>
  <si>
    <t>Dolgoročne poslovne obveznosti do družb v skupini</t>
  </si>
  <si>
    <t>081</t>
  </si>
  <si>
    <t>Dolgoročne poslovne obveznosti do dobaviteljev</t>
  </si>
  <si>
    <t>082</t>
  </si>
  <si>
    <t xml:space="preserve">Druge dolgoročne poslovne obveznosti </t>
  </si>
  <si>
    <t>083</t>
  </si>
  <si>
    <t>Odložene obveznosti za davek</t>
  </si>
  <si>
    <t>084</t>
  </si>
  <si>
    <t>Č.</t>
  </si>
  <si>
    <t>KRATKOROČNE OBVEZNOSTI (086+087+091)</t>
  </si>
  <si>
    <t>085</t>
  </si>
  <si>
    <t>Obveznosti, vključene v skupine za odtujitev</t>
  </si>
  <si>
    <t>086</t>
  </si>
  <si>
    <t>Kratkoročne finančne obveznosti (088 do 090)</t>
  </si>
  <si>
    <t>087</t>
  </si>
  <si>
    <t>Kratkoročne finančne obveznosti do družb v skupini</t>
  </si>
  <si>
    <t>088</t>
  </si>
  <si>
    <t>Kratkoročne finančne obveznosti do bank</t>
  </si>
  <si>
    <t>089</t>
  </si>
  <si>
    <t xml:space="preserve">Druge kratkoročne finančne obveznosti </t>
  </si>
  <si>
    <t>090</t>
  </si>
  <si>
    <t>Kratkoročne poslovne obveznosti (092 do 094)</t>
  </si>
  <si>
    <t>091</t>
  </si>
  <si>
    <t>Kratkoročne poslovne obveznosti do družb v skupini</t>
  </si>
  <si>
    <t>092</t>
  </si>
  <si>
    <t>Kratkoročne poslovne obveznosti do dobaviteljev</t>
  </si>
  <si>
    <t>093</t>
  </si>
  <si>
    <t>Druge kratkoročne poslovne obveznosti</t>
  </si>
  <si>
    <t>094</t>
  </si>
  <si>
    <t>D.</t>
  </si>
  <si>
    <t>KRATKOROČNE PASIVNE ČASOVNE RAZMEJITVE</t>
  </si>
  <si>
    <t>095</t>
  </si>
  <si>
    <t>096</t>
  </si>
  <si>
    <t>Kontrola</t>
  </si>
  <si>
    <t>Razlika Debet-Kredit</t>
  </si>
  <si>
    <t>Postavka</t>
  </si>
  <si>
    <t>AOP</t>
  </si>
  <si>
    <t xml:space="preserve">ČISTI PRIHODKI OD PRODAJE (111+115+118) </t>
  </si>
  <si>
    <t>Čisti prihodki od prodaje na domačem trgu (112 do 114)</t>
  </si>
  <si>
    <t>Čisti prihodki od prodaje proizvodov in storitev razen najemnin</t>
  </si>
  <si>
    <t>Čisti prihodki od najemnin</t>
  </si>
  <si>
    <t xml:space="preserve">Čisti prihodki od prodaje blaga in materiala </t>
  </si>
  <si>
    <t>Čisti prihodki od prodaje na trgu EU (116+117)</t>
  </si>
  <si>
    <t>Čisti prihodki od prodaje proizvodov in storitev</t>
  </si>
  <si>
    <t>Čisti prihodki od prodaje na trgu izven EU (119+120)</t>
  </si>
  <si>
    <t>POVEČANJE VREDNOSTI ZALOG PROIZVODOV IN NEDOKONČANE PROIZVODNJE</t>
  </si>
  <si>
    <t>USREDSTVENI LASTNI PROIZVODI IN LASTNE STORITVE</t>
  </si>
  <si>
    <t>SUBVENCIJE, DOTACIJE, REGRESI, KOMPENZACIJE IN DRUGI PRIHODKI, KI SO POVEZANI S POSLOVNIMI UČINKI</t>
  </si>
  <si>
    <t>E.</t>
  </si>
  <si>
    <t>DRUGI POSLOVNI PRIHODKI</t>
  </si>
  <si>
    <t>F.</t>
  </si>
  <si>
    <t>KOSMATI DONOS OD POSLOVANJA  (110+121-122+123+124+125)</t>
  </si>
  <si>
    <t>G.</t>
  </si>
  <si>
    <t>POSLOVNI ODHODKI  (128+139+144+148)</t>
  </si>
  <si>
    <t>Stroški blaga, materiala in storitev (129+130+134)</t>
  </si>
  <si>
    <t>Nabavna vrednost prodanega blaga in materiala</t>
  </si>
  <si>
    <t>Stroški porabljenega materiala (131 do 133)</t>
  </si>
  <si>
    <t xml:space="preserve">a) </t>
  </si>
  <si>
    <t>stroški materiala</t>
  </si>
  <si>
    <t xml:space="preserve">b) </t>
  </si>
  <si>
    <t>stroški energije</t>
  </si>
  <si>
    <t xml:space="preserve">c) </t>
  </si>
  <si>
    <t>drugi stroški materiala</t>
  </si>
  <si>
    <t>Stroški storitev (135 do 138)</t>
  </si>
  <si>
    <t>transportne storitve</t>
  </si>
  <si>
    <t>najemnine</t>
  </si>
  <si>
    <t>povračila stroškov zaposlencem v zvezi z delom</t>
  </si>
  <si>
    <t xml:space="preserve">č) </t>
  </si>
  <si>
    <t>drugi stroški storitev</t>
  </si>
  <si>
    <t>Stroški dela  (140 do 143)</t>
  </si>
  <si>
    <t>Stroški plač</t>
  </si>
  <si>
    <t>Stroški pokojninskih zavarovanj</t>
  </si>
  <si>
    <t>Stroški drugih socialnih zavarovanj</t>
  </si>
  <si>
    <t>Drugi stroški dela</t>
  </si>
  <si>
    <t>Odpisi vrednosti (145 do 147)</t>
  </si>
  <si>
    <t xml:space="preserve">Amortizacija </t>
  </si>
  <si>
    <t>Prevrednotovalni poslovni odhodki pri neopredmetenih sredstvih in opredmetenih osnovnih sredstvih</t>
  </si>
  <si>
    <t>Prevrednotovalni poslovni odhodki pri obratnih sredstvih</t>
  </si>
  <si>
    <t xml:space="preserve">Drugi poslovni odhodki (149+150) </t>
  </si>
  <si>
    <t>Drugi stroški</t>
  </si>
  <si>
    <t>H.</t>
  </si>
  <si>
    <t>DOBIČEK IZ POSLOVANJA (126-127)</t>
  </si>
  <si>
    <t>IZGUBA IZ POSLOVANJA (127-126)</t>
  </si>
  <si>
    <t>J.</t>
  </si>
  <si>
    <t>FINANČNI PRIHODKI (155+160+163)</t>
  </si>
  <si>
    <t>Finančni prihodki od obresti (upoštevano že v II. in III)</t>
  </si>
  <si>
    <t>Finančni prihodki iz deležev (156 do 159)</t>
  </si>
  <si>
    <t>Finančni prihodki iz deležev v družbah v skupini</t>
  </si>
  <si>
    <t>Finančni prihodki iz deležev v pridruženih družbah</t>
  </si>
  <si>
    <t>Finančni prihodki iz deležev v drugih družbah</t>
  </si>
  <si>
    <t>Finančni prihodki iz drugih naložb</t>
  </si>
  <si>
    <t>Finančni prihodki iz danih posojil (161+162)</t>
  </si>
  <si>
    <t>Finančni prihodki iz posojil, danih družbam v skupini</t>
  </si>
  <si>
    <t>Finančni prihodki iz posojil, danih drugim</t>
  </si>
  <si>
    <t>Finančni prihodki iz poslovnih terjatev (164+165)</t>
  </si>
  <si>
    <t>Finančni prihodki iz poslovnih terjatev do družb v skupini</t>
  </si>
  <si>
    <t>Finančni prihodki iz poslovnih terjatev do drugih</t>
  </si>
  <si>
    <t>K.</t>
  </si>
  <si>
    <t>FINANČNI ODHODKI (168+169+174)</t>
  </si>
  <si>
    <t>Finančni odhodki za obresti (upoštevano že v II. in III.)</t>
  </si>
  <si>
    <t>Finančni odhodki iz oslabitve in odpisov finančnih naložb</t>
  </si>
  <si>
    <t>Finančni odhodki iz finančnih obveznosti (170 do 173)</t>
  </si>
  <si>
    <t>Finančni odhodki iz posojil, prejetih od družb v skupini</t>
  </si>
  <si>
    <t>Finančni odhodki iz posojil, prejetih od bank</t>
  </si>
  <si>
    <t>Finančni odhodki iz izdanih obveznic</t>
  </si>
  <si>
    <t>Finančni odhodki iz drugih finančnih obveznosti</t>
  </si>
  <si>
    <t>Finančni odhodki iz poslovnih obveznosti (175 do 177)</t>
  </si>
  <si>
    <t>Finančni odhodki iz poslovnih obveznosti do družb v skupini</t>
  </si>
  <si>
    <t>Finančni odhodki iz obveznosti do dobaviteljev in meničnih obveznosti</t>
  </si>
  <si>
    <t>Finančni odhodki iz drugih poslovnih obveznosti</t>
  </si>
  <si>
    <t>L.</t>
  </si>
  <si>
    <t>DRUGI PRIHODKI (179+180)</t>
  </si>
  <si>
    <t xml:space="preserve">Subvencije, dotacije in podobni prihodki, ki niso povezani s poslovnimi učinki </t>
  </si>
  <si>
    <t>M.</t>
  </si>
  <si>
    <t>DRUGI ODHODKI</t>
  </si>
  <si>
    <t>N.</t>
  </si>
  <si>
    <t>CELOTNI DOBIČEK (151-152+153-166+178-181)</t>
  </si>
  <si>
    <t>O.</t>
  </si>
  <si>
    <t>CELOTNA IZGUBA (152-151-153+166-178+181)</t>
  </si>
  <si>
    <t>P.</t>
  </si>
  <si>
    <t>DAVEK IZ DOBIČKA</t>
  </si>
  <si>
    <t>R.</t>
  </si>
  <si>
    <t>ODLOŽENI DAVKI</t>
  </si>
  <si>
    <t>S.</t>
  </si>
  <si>
    <t>ČISTI DOBIČEK OBRAČUNSKEGA OBDOBJA (182-184-185)</t>
  </si>
  <si>
    <t>Š.</t>
  </si>
  <si>
    <t>ČISTA  IZGUBA OBRAČUNSKEGA OBDOBJA (183+184+185) oz. (184-182+185)</t>
  </si>
  <si>
    <t>ŠTEVILO MESECEV POSLOVANJA</t>
  </si>
  <si>
    <t>Legenda:</t>
  </si>
  <si>
    <t>VNOS</t>
  </si>
  <si>
    <t>Avtomatski izračun</t>
  </si>
  <si>
    <t>TIP BILANCE</t>
  </si>
  <si>
    <t>P</t>
  </si>
  <si>
    <t>M</t>
  </si>
  <si>
    <t>TIP BILANCE: Z-zaključna (AJPES), R-revidirana, M-mesečna, P-plan, O-ocena, KZ-konsolidirana zaključna, KR-kons. revidirana, KM-kons. mesečna, KP-kons. plan, KO-kons. ocena</t>
  </si>
  <si>
    <t>Z/R</t>
  </si>
  <si>
    <t xml:space="preserve">VI. </t>
  </si>
  <si>
    <t>IX.</t>
  </si>
  <si>
    <t>Revalorizacijske rezerve</t>
  </si>
  <si>
    <t>Rezerve, nastale zaradi vrednotenja po pošteni vrednosti</t>
  </si>
  <si>
    <t>KAPITAL (057+060+061+067+301+068-069+070-071)</t>
  </si>
  <si>
    <t>Matična 
številka:</t>
  </si>
  <si>
    <t>x/2018</t>
  </si>
  <si>
    <t>Stranka izpolni plan poslovanja za OBDOBJE trajanja kredita.</t>
  </si>
  <si>
    <t xml:space="preserve">Stranka naj stolpec E izpolni z zadnjimi razpoložljivimi medletnimi finančnimi izkazi tekočega leta, stolpec D pa s primerljivimi medletnimi finančnimi izkazi za predhodno leto. </t>
  </si>
  <si>
    <t>x/2019</t>
  </si>
  <si>
    <t>Zunajbilančna sredstva</t>
  </si>
  <si>
    <t>Zunajbilančne obveznosti</t>
  </si>
  <si>
    <t>Zadružni kapital (058+059)</t>
  </si>
  <si>
    <t>Nerazdeljivi kapital</t>
  </si>
  <si>
    <t>Obvezni deleži članov zadruge</t>
  </si>
  <si>
    <t>059a</t>
  </si>
  <si>
    <t>059b</t>
  </si>
  <si>
    <t>Prostovoljni deleži članov zadruge</t>
  </si>
  <si>
    <t>Rezerve iz dobička (062+066)</t>
  </si>
  <si>
    <t>ZMANJŠANJE VREDNOSTI ZALOG PROIZVODOV IN NEDOKONČANE PROIZVODNJE</t>
  </si>
  <si>
    <t xml:space="preserve">Ostali prihodki </t>
  </si>
  <si>
    <t>*POVPREČNO ŠTEVILO ZAPOSLENIH NA PODLAGI DELOVNIH UR V OBRAČUNSKEM OBDOBJU (na dve decimalki)</t>
  </si>
  <si>
    <t>DOLGOROČNA SREDSTVA (003+010+018+019+027)</t>
  </si>
  <si>
    <t>Neopredmetena sredstva</t>
  </si>
  <si>
    <t>Opredmetena osnovna sredstva</t>
  </si>
  <si>
    <t>Dolgoročne finančne naložbe, razen posojil</t>
  </si>
  <si>
    <t>Dolgoročna posojila</t>
  </si>
  <si>
    <t>Dolgoročne poslovne terjatve</t>
  </si>
  <si>
    <t>Kratkoročne finančne naložbe, razen posojil</t>
  </si>
  <si>
    <t>Kratkoročna posojila</t>
  </si>
  <si>
    <t>Kratkoročne poslovne terjatve</t>
  </si>
  <si>
    <t>PODJETNIKOV KAPITAL (058+060a+060b+067+301+070-071)</t>
  </si>
  <si>
    <t>Začetni podjetnikov kapital</t>
  </si>
  <si>
    <t>060a</t>
  </si>
  <si>
    <t>060b</t>
  </si>
  <si>
    <t>Prenosi stvarnega premoženja med opravljanjem dejavnosti</t>
  </si>
  <si>
    <t>Pritoki in odtoki denarnih sredstev</t>
  </si>
  <si>
    <t>Podjetnikov dohodek</t>
  </si>
  <si>
    <t>Negativni poslovni izid</t>
  </si>
  <si>
    <t>DOLGOROČNE OBVEZNOSTI (076+080)</t>
  </si>
  <si>
    <t>Dolgoročne finančne obveznosti</t>
  </si>
  <si>
    <t>Dolgoročne poslovne obveznosti</t>
  </si>
  <si>
    <t>Kratkoročne finančne obveznosti</t>
  </si>
  <si>
    <t>Kratkoročne poslovne obveznosti</t>
  </si>
  <si>
    <t>Čisti prihodki od prodaje na domačem trgu</t>
  </si>
  <si>
    <t>Čisti prihodki od prodaje na trgu EU</t>
  </si>
  <si>
    <t>Čisti prihodki od prodaje na trgu izven EU</t>
  </si>
  <si>
    <t>Stroški porabljenega materiala</t>
  </si>
  <si>
    <t>Stroški storitev</t>
  </si>
  <si>
    <t xml:space="preserve">Drugi poslovni odhodki (148a+148b) </t>
  </si>
  <si>
    <t>148a</t>
  </si>
  <si>
    <t>148b</t>
  </si>
  <si>
    <t>Prispevki za socialno varnost podjetnka</t>
  </si>
  <si>
    <t>Ostalii stroški</t>
  </si>
  <si>
    <t>Finančni prihodki iz deležev</t>
  </si>
  <si>
    <t>Finančni prihodki iz danih posojil</t>
  </si>
  <si>
    <t>Finančni prihodki iz poslovnih terjatev</t>
  </si>
  <si>
    <t>Finančni odhodki iz finančnih obveznosti</t>
  </si>
  <si>
    <t>Finančni odhodki iz poslovnih obveznosti</t>
  </si>
  <si>
    <t>Podjetnikov dohodek (151-152+153-166+178-181)</t>
  </si>
  <si>
    <t>Negativni poslovni izid (152-151-153+166-178+181)</t>
  </si>
  <si>
    <t>Deleži članov zadruge (059a+059b)</t>
  </si>
  <si>
    <t>Naziv 
gospodarske družbe:</t>
  </si>
  <si>
    <t>Naziv 
zadruge:</t>
  </si>
  <si>
    <t>Naziv 
samostojnega podjetnika: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</si>
</sst>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name val="Times New Roman CE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9"/>
      <color theme="1"/>
      <name val="Tahoma"/>
      <family val="2"/>
      <charset val="238"/>
    </font>
    <font>
      <i/>
      <sz val="10"/>
      <name val="Tahoma"/>
      <family val="2"/>
      <charset val="238"/>
    </font>
    <font>
      <b/>
      <sz val="11"/>
      <color rgb="FFFF0000"/>
      <name val="Tahoma"/>
      <family val="2"/>
      <charset val="238"/>
    </font>
    <font>
      <b/>
      <sz val="10"/>
      <color rgb="FFFF0000"/>
      <name val="Tahom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399975585192419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3" fillId="0" borderId="0"/>
  </cellStyleXfs>
  <cellXfs count="105">
    <xf numFmtId="0" fontId="0" fillId="0" borderId="0" xfId="0"/>
    <xf numFmtId="0" fontId="4" fillId="3" borderId="8" xfId="0" applyFont="1" applyFill="1" applyBorder="1" applyProtection="1"/>
    <xf numFmtId="0" fontId="4" fillId="2" borderId="16" xfId="0" applyFont="1" applyFill="1" applyBorder="1" applyProtection="1"/>
    <xf numFmtId="0" fontId="4" fillId="4" borderId="0" xfId="0" applyFont="1" applyFill="1" applyBorder="1" applyAlignment="1" applyProtection="1">
      <alignment horizontal="left" vertical="center" wrapText="1"/>
    </xf>
    <xf numFmtId="0" fontId="4" fillId="3" borderId="19" xfId="0" applyFont="1" applyFill="1" applyBorder="1" applyAlignment="1" applyProtection="1">
      <alignment horizontal="left" vertical="center" wrapText="1"/>
      <protection locked="0"/>
    </xf>
    <xf numFmtId="0" fontId="4" fillId="4" borderId="0" xfId="0" applyFont="1" applyFill="1" applyBorder="1" applyAlignment="1" applyProtection="1">
      <alignment horizontal="left" vertical="center" wrapText="1"/>
      <protection locked="0"/>
    </xf>
    <xf numFmtId="0" fontId="4" fillId="3" borderId="4" xfId="0" applyFont="1" applyFill="1" applyBorder="1" applyAlignment="1" applyProtection="1">
      <alignment horizontal="left" vertical="center" wrapText="1"/>
      <protection locked="0"/>
    </xf>
    <xf numFmtId="0" fontId="4" fillId="4" borderId="0" xfId="0" applyFont="1" applyFill="1" applyBorder="1" applyProtection="1"/>
    <xf numFmtId="49" fontId="4" fillId="5" borderId="15" xfId="0" applyNumberFormat="1" applyFont="1" applyFill="1" applyBorder="1" applyAlignment="1" applyProtection="1">
      <alignment horizontal="center"/>
      <protection locked="0"/>
    </xf>
    <xf numFmtId="0" fontId="4" fillId="4" borderId="15" xfId="0" applyFont="1" applyFill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5" fillId="0" borderId="0" xfId="0" applyFont="1" applyBorder="1" applyProtection="1"/>
    <xf numFmtId="0" fontId="5" fillId="0" borderId="23" xfId="0" applyFont="1" applyBorder="1" applyProtection="1">
      <protection locked="0"/>
    </xf>
    <xf numFmtId="0" fontId="4" fillId="0" borderId="0" xfId="0" applyFont="1" applyProtection="1">
      <protection locked="0"/>
    </xf>
    <xf numFmtId="0" fontId="5" fillId="0" borderId="20" xfId="0" applyFont="1" applyBorder="1" applyProtection="1">
      <protection locked="0"/>
    </xf>
    <xf numFmtId="0" fontId="5" fillId="0" borderId="0" xfId="0" applyFont="1" applyFill="1" applyProtection="1">
      <protection locked="0"/>
    </xf>
    <xf numFmtId="0" fontId="5" fillId="5" borderId="0" xfId="0" applyFont="1" applyFill="1" applyAlignment="1" applyProtection="1">
      <alignment horizontal="center"/>
      <protection locked="0"/>
    </xf>
    <xf numFmtId="0" fontId="5" fillId="3" borderId="0" xfId="0" applyFont="1" applyFill="1" applyAlignment="1" applyProtection="1">
      <alignment horizontal="center"/>
      <protection locked="0"/>
    </xf>
    <xf numFmtId="0" fontId="6" fillId="0" borderId="0" xfId="1" quotePrefix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</xf>
    <xf numFmtId="0" fontId="4" fillId="3" borderId="16" xfId="0" applyFont="1" applyFill="1" applyBorder="1" applyProtection="1"/>
    <xf numFmtId="0" fontId="4" fillId="2" borderId="9" xfId="0" applyFont="1" applyFill="1" applyBorder="1" applyProtection="1"/>
    <xf numFmtId="0" fontId="4" fillId="4" borderId="4" xfId="0" applyFont="1" applyFill="1" applyBorder="1" applyProtection="1"/>
    <xf numFmtId="49" fontId="4" fillId="4" borderId="15" xfId="0" applyNumberFormat="1" applyFont="1" applyFill="1" applyBorder="1" applyAlignment="1" applyProtection="1">
      <alignment horizontal="center"/>
    </xf>
    <xf numFmtId="0" fontId="5" fillId="0" borderId="18" xfId="0" applyFont="1" applyBorder="1" applyProtection="1">
      <protection locked="0"/>
    </xf>
    <xf numFmtId="0" fontId="4" fillId="0" borderId="21" xfId="0" applyFont="1" applyBorder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4" borderId="0" xfId="0" applyFont="1" applyFill="1" applyAlignment="1" applyProtection="1">
      <alignment horizontal="center" vertical="center"/>
    </xf>
    <xf numFmtId="0" fontId="5" fillId="0" borderId="7" xfId="0" applyFont="1" applyBorder="1" applyProtection="1"/>
    <xf numFmtId="0" fontId="4" fillId="0" borderId="13" xfId="0" applyFont="1" applyBorder="1" applyAlignment="1" applyProtection="1">
      <alignment horizontal="center"/>
    </xf>
    <xf numFmtId="0" fontId="4" fillId="0" borderId="14" xfId="0" applyFont="1" applyBorder="1" applyAlignment="1" applyProtection="1">
      <alignment horizontal="center"/>
    </xf>
    <xf numFmtId="0" fontId="6" fillId="0" borderId="1" xfId="1" applyFont="1" applyBorder="1" applyAlignment="1" applyProtection="1">
      <alignment horizontal="right" vertical="center"/>
    </xf>
    <xf numFmtId="0" fontId="7" fillId="0" borderId="2" xfId="1" applyFont="1" applyBorder="1" applyAlignment="1" applyProtection="1">
      <alignment horizontal="left" vertical="center" wrapText="1"/>
    </xf>
    <xf numFmtId="0" fontId="6" fillId="0" borderId="2" xfId="1" quotePrefix="1" applyFont="1" applyBorder="1" applyAlignment="1" applyProtection="1">
      <alignment horizontal="center" vertical="center" wrapText="1"/>
    </xf>
    <xf numFmtId="0" fontId="7" fillId="0" borderId="3" xfId="1" applyFont="1" applyBorder="1" applyAlignment="1" applyProtection="1">
      <alignment horizontal="left" vertical="center"/>
    </xf>
    <xf numFmtId="0" fontId="7" fillId="0" borderId="4" xfId="1" applyFont="1" applyBorder="1" applyAlignment="1" applyProtection="1">
      <alignment horizontal="left" vertical="center" wrapText="1"/>
    </xf>
    <xf numFmtId="0" fontId="6" fillId="0" borderId="4" xfId="1" quotePrefix="1" applyFont="1" applyBorder="1" applyAlignment="1" applyProtection="1">
      <alignment horizontal="center" vertical="center" wrapText="1"/>
    </xf>
    <xf numFmtId="0" fontId="7" fillId="0" borderId="3" xfId="1" applyFont="1" applyBorder="1" applyAlignment="1" applyProtection="1">
      <alignment horizontal="center" vertical="center"/>
    </xf>
    <xf numFmtId="0" fontId="6" fillId="0" borderId="3" xfId="1" applyFont="1" applyBorder="1" applyAlignment="1" applyProtection="1">
      <alignment horizontal="right" vertical="center"/>
    </xf>
    <xf numFmtId="0" fontId="6" fillId="0" borderId="4" xfId="1" applyFont="1" applyBorder="1" applyAlignment="1" applyProtection="1">
      <alignment horizontal="left" vertical="center" wrapText="1"/>
    </xf>
    <xf numFmtId="0" fontId="6" fillId="0" borderId="4" xfId="2" applyFont="1" applyBorder="1" applyAlignment="1" applyProtection="1">
      <alignment vertical="center"/>
    </xf>
    <xf numFmtId="0" fontId="6" fillId="0" borderId="4" xfId="2" applyFont="1" applyBorder="1" applyAlignment="1" applyProtection="1">
      <alignment vertical="center" wrapText="1"/>
    </xf>
    <xf numFmtId="0" fontId="7" fillId="0" borderId="5" xfId="1" applyFont="1" applyBorder="1" applyAlignment="1" applyProtection="1">
      <alignment horizontal="center" vertical="center"/>
    </xf>
    <xf numFmtId="0" fontId="7" fillId="0" borderId="6" xfId="1" applyFont="1" applyBorder="1" applyAlignment="1" applyProtection="1">
      <alignment horizontal="left" vertical="center" wrapText="1"/>
    </xf>
    <xf numFmtId="0" fontId="6" fillId="0" borderId="6" xfId="1" quotePrefix="1" applyFont="1" applyBorder="1" applyAlignment="1" applyProtection="1">
      <alignment horizontal="center" vertical="center" wrapText="1"/>
    </xf>
    <xf numFmtId="0" fontId="7" fillId="0" borderId="0" xfId="1" applyFont="1" applyFill="1" applyBorder="1" applyAlignment="1" applyProtection="1">
      <alignment horizontal="center" vertical="center"/>
    </xf>
    <xf numFmtId="0" fontId="7" fillId="0" borderId="0" xfId="1" applyFont="1" applyFill="1" applyBorder="1" applyAlignment="1" applyProtection="1">
      <alignment horizontal="left" vertical="center" wrapText="1"/>
    </xf>
    <xf numFmtId="0" fontId="6" fillId="0" borderId="0" xfId="1" quotePrefix="1" applyFont="1" applyFill="1" applyBorder="1" applyAlignment="1" applyProtection="1">
      <alignment horizontal="center" vertical="center" wrapText="1"/>
    </xf>
    <xf numFmtId="0" fontId="6" fillId="0" borderId="1" xfId="1" applyFont="1" applyBorder="1" applyAlignment="1" applyProtection="1">
      <alignment horizontal="center" vertical="center"/>
    </xf>
    <xf numFmtId="0" fontId="7" fillId="0" borderId="5" xfId="1" applyFont="1" applyBorder="1" applyAlignment="1" applyProtection="1">
      <alignment horizontal="right" vertical="center"/>
    </xf>
    <xf numFmtId="0" fontId="5" fillId="0" borderId="0" xfId="0" applyFont="1" applyProtection="1"/>
    <xf numFmtId="14" fontId="5" fillId="0" borderId="0" xfId="0" applyNumberFormat="1" applyFont="1" applyProtection="1"/>
    <xf numFmtId="0" fontId="7" fillId="0" borderId="1" xfId="1" applyFont="1" applyBorder="1" applyAlignment="1" applyProtection="1">
      <alignment horizontal="left" vertical="center"/>
    </xf>
    <xf numFmtId="0" fontId="9" fillId="0" borderId="4" xfId="1" applyFont="1" applyBorder="1" applyAlignment="1" applyProtection="1">
      <alignment horizontal="left" vertical="center" wrapText="1"/>
    </xf>
    <xf numFmtId="0" fontId="6" fillId="0" borderId="5" xfId="1" applyFont="1" applyBorder="1" applyAlignment="1" applyProtection="1">
      <alignment horizontal="left" vertical="center"/>
    </xf>
    <xf numFmtId="0" fontId="6" fillId="0" borderId="11" xfId="1" applyFont="1" applyBorder="1" applyAlignment="1" applyProtection="1">
      <alignment horizontal="left" vertical="center"/>
    </xf>
    <xf numFmtId="0" fontId="7" fillId="0" borderId="12" xfId="1" applyFont="1" applyBorder="1" applyAlignment="1" applyProtection="1">
      <alignment horizontal="left" vertical="center" wrapText="1"/>
    </xf>
    <xf numFmtId="0" fontId="6" fillId="0" borderId="12" xfId="1" quotePrefix="1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left" wrapText="1"/>
      <protection locked="0"/>
    </xf>
    <xf numFmtId="3" fontId="5" fillId="5" borderId="4" xfId="0" applyNumberFormat="1" applyFont="1" applyFill="1" applyBorder="1" applyAlignment="1" applyProtection="1">
      <alignment horizontal="center" shrinkToFit="1"/>
      <protection locked="0"/>
    </xf>
    <xf numFmtId="3" fontId="4" fillId="5" borderId="4" xfId="0" applyNumberFormat="1" applyFont="1" applyFill="1" applyBorder="1" applyAlignment="1" applyProtection="1">
      <alignment horizontal="center" shrinkToFit="1"/>
      <protection locked="0"/>
    </xf>
    <xf numFmtId="3" fontId="5" fillId="3" borderId="4" xfId="0" applyNumberFormat="1" applyFont="1" applyFill="1" applyBorder="1" applyAlignment="1" applyProtection="1">
      <alignment horizontal="center" shrinkToFit="1"/>
      <protection locked="0"/>
    </xf>
    <xf numFmtId="0" fontId="4" fillId="0" borderId="0" xfId="0" applyFont="1" applyBorder="1" applyProtection="1">
      <protection locked="0"/>
    </xf>
    <xf numFmtId="0" fontId="5" fillId="0" borderId="0" xfId="0" applyFont="1" applyBorder="1" applyProtection="1">
      <protection locked="0"/>
    </xf>
    <xf numFmtId="4" fontId="4" fillId="2" borderId="10" xfId="0" applyNumberFormat="1" applyFont="1" applyFill="1" applyBorder="1" applyAlignment="1" applyProtection="1">
      <alignment horizontal="center" shrinkToFit="1"/>
    </xf>
    <xf numFmtId="4" fontId="4" fillId="6" borderId="10" xfId="0" applyNumberFormat="1" applyFont="1" applyFill="1" applyBorder="1" applyAlignment="1" applyProtection="1">
      <alignment horizontal="center" shrinkToFit="1"/>
    </xf>
    <xf numFmtId="4" fontId="4" fillId="2" borderId="4" xfId="0" applyNumberFormat="1" applyFont="1" applyFill="1" applyBorder="1" applyAlignment="1" applyProtection="1">
      <alignment horizontal="center" shrinkToFit="1"/>
    </xf>
    <xf numFmtId="4" fontId="4" fillId="6" borderId="4" xfId="0" applyNumberFormat="1" applyFont="1" applyFill="1" applyBorder="1" applyAlignment="1" applyProtection="1">
      <alignment horizontal="center" shrinkToFit="1"/>
    </xf>
    <xf numFmtId="4" fontId="5" fillId="3" borderId="4" xfId="0" applyNumberFormat="1" applyFont="1" applyFill="1" applyBorder="1" applyAlignment="1" applyProtection="1">
      <alignment horizontal="center" shrinkToFit="1"/>
      <protection locked="0"/>
    </xf>
    <xf numFmtId="4" fontId="5" fillId="5" borderId="4" xfId="0" applyNumberFormat="1" applyFont="1" applyFill="1" applyBorder="1" applyAlignment="1" applyProtection="1">
      <alignment horizontal="center" shrinkToFit="1"/>
      <protection locked="0"/>
    </xf>
    <xf numFmtId="4" fontId="4" fillId="5" borderId="4" xfId="0" applyNumberFormat="1" applyFont="1" applyFill="1" applyBorder="1" applyAlignment="1" applyProtection="1">
      <alignment horizontal="center" shrinkToFit="1"/>
      <protection locked="0"/>
    </xf>
    <xf numFmtId="4" fontId="4" fillId="5" borderId="6" xfId="0" applyNumberFormat="1" applyFont="1" applyFill="1" applyBorder="1" applyAlignment="1" applyProtection="1">
      <alignment horizontal="center" shrinkToFit="1"/>
      <protection locked="0"/>
    </xf>
    <xf numFmtId="4" fontId="4" fillId="2" borderId="2" xfId="0" applyNumberFormat="1" applyFont="1" applyFill="1" applyBorder="1" applyAlignment="1" applyProtection="1">
      <alignment horizontal="center" shrinkToFit="1"/>
    </xf>
    <xf numFmtId="4" fontId="4" fillId="3" borderId="4" xfId="0" applyNumberFormat="1" applyFont="1" applyFill="1" applyBorder="1" applyAlignment="1" applyProtection="1">
      <alignment horizontal="center" shrinkToFit="1"/>
      <protection locked="0"/>
    </xf>
    <xf numFmtId="4" fontId="4" fillId="3" borderId="6" xfId="0" applyNumberFormat="1" applyFont="1" applyFill="1" applyBorder="1" applyAlignment="1" applyProtection="1">
      <alignment horizontal="center" shrinkToFit="1"/>
      <protection locked="0"/>
    </xf>
    <xf numFmtId="4" fontId="4" fillId="6" borderId="2" xfId="0" applyNumberFormat="1" applyFont="1" applyFill="1" applyBorder="1" applyAlignment="1" applyProtection="1">
      <alignment horizontal="center" shrinkToFit="1"/>
    </xf>
    <xf numFmtId="4" fontId="5" fillId="0" borderId="0" xfId="0" applyNumberFormat="1" applyFont="1" applyAlignment="1" applyProtection="1">
      <alignment horizontal="center" shrinkToFit="1"/>
    </xf>
    <xf numFmtId="4" fontId="4" fillId="5" borderId="12" xfId="0" applyNumberFormat="1" applyFont="1" applyFill="1" applyBorder="1" applyAlignment="1" applyProtection="1">
      <alignment horizontal="center" shrinkToFit="1"/>
      <protection locked="0"/>
    </xf>
    <xf numFmtId="0" fontId="10" fillId="0" borderId="22" xfId="0" applyFont="1" applyFill="1" applyBorder="1" applyProtection="1">
      <protection locked="0"/>
    </xf>
    <xf numFmtId="0" fontId="5" fillId="0" borderId="24" xfId="0" applyFont="1" applyBorder="1" applyProtection="1">
      <protection locked="0"/>
    </xf>
    <xf numFmtId="4" fontId="4" fillId="3" borderId="12" xfId="0" applyNumberFormat="1" applyFont="1" applyFill="1" applyBorder="1" applyAlignment="1" applyProtection="1">
      <alignment horizontal="center" shrinkToFit="1"/>
      <protection locked="0"/>
    </xf>
    <xf numFmtId="0" fontId="5" fillId="0" borderId="0" xfId="0" applyFont="1" applyAlignment="1" applyProtection="1">
      <alignment horizontal="center"/>
      <protection locked="0"/>
    </xf>
    <xf numFmtId="0" fontId="11" fillId="0" borderId="22" xfId="0" applyFont="1" applyFill="1" applyBorder="1" applyAlignment="1" applyProtection="1">
      <protection locked="0"/>
    </xf>
    <xf numFmtId="0" fontId="11" fillId="0" borderId="25" xfId="0" applyFont="1" applyFill="1" applyBorder="1" applyAlignment="1" applyProtection="1">
      <protection locked="0"/>
    </xf>
    <xf numFmtId="0" fontId="11" fillId="0" borderId="23" xfId="0" applyFont="1" applyFill="1" applyBorder="1" applyAlignme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3" borderId="15" xfId="0" applyNumberFormat="1" applyFont="1" applyFill="1" applyBorder="1" applyAlignment="1" applyProtection="1">
      <alignment horizontal="center"/>
      <protection locked="0"/>
    </xf>
    <xf numFmtId="4" fontId="5" fillId="3" borderId="6" xfId="0" applyNumberFormat="1" applyFont="1" applyFill="1" applyBorder="1" applyAlignment="1" applyProtection="1">
      <alignment horizontal="center" shrinkToFit="1"/>
      <protection locked="0"/>
    </xf>
    <xf numFmtId="0" fontId="4" fillId="0" borderId="16" xfId="0" applyFont="1" applyBorder="1" applyAlignment="1" applyProtection="1">
      <alignment horizontal="center"/>
      <protection locked="0"/>
    </xf>
    <xf numFmtId="1" fontId="4" fillId="4" borderId="15" xfId="0" applyNumberFormat="1" applyFont="1" applyFill="1" applyBorder="1" applyAlignment="1" applyProtection="1">
      <alignment horizontal="center"/>
    </xf>
    <xf numFmtId="0" fontId="4" fillId="0" borderId="0" xfId="0" applyFont="1" applyAlignment="1" applyProtection="1">
      <alignment wrapText="1"/>
      <protection locked="0"/>
    </xf>
    <xf numFmtId="4" fontId="4" fillId="7" borderId="10" xfId="0" applyNumberFormat="1" applyFont="1" applyFill="1" applyBorder="1" applyAlignment="1" applyProtection="1">
      <alignment horizontal="center" shrinkToFit="1"/>
    </xf>
    <xf numFmtId="4" fontId="4" fillId="7" borderId="4" xfId="0" applyNumberFormat="1" applyFont="1" applyFill="1" applyBorder="1" applyAlignment="1" applyProtection="1">
      <alignment horizontal="center" shrinkToFit="1"/>
    </xf>
    <xf numFmtId="0" fontId="4" fillId="7" borderId="16" xfId="0" applyFont="1" applyFill="1" applyBorder="1" applyProtection="1"/>
    <xf numFmtId="4" fontId="4" fillId="7" borderId="2" xfId="0" applyNumberFormat="1" applyFont="1" applyFill="1" applyBorder="1" applyAlignment="1" applyProtection="1">
      <alignment horizontal="center" shrinkToFit="1"/>
    </xf>
    <xf numFmtId="0" fontId="4" fillId="7" borderId="9" xfId="0" applyFont="1" applyFill="1" applyBorder="1" applyProtection="1"/>
    <xf numFmtId="0" fontId="4" fillId="8" borderId="16" xfId="0" applyFont="1" applyFill="1" applyBorder="1" applyProtection="1"/>
    <xf numFmtId="4" fontId="4" fillId="8" borderId="10" xfId="0" applyNumberFormat="1" applyFont="1" applyFill="1" applyBorder="1" applyAlignment="1" applyProtection="1">
      <alignment horizontal="center" shrinkToFit="1"/>
    </xf>
    <xf numFmtId="4" fontId="4" fillId="8" borderId="4" xfId="0" applyNumberFormat="1" applyFont="1" applyFill="1" applyBorder="1" applyAlignment="1" applyProtection="1">
      <alignment horizontal="center" shrinkToFit="1"/>
    </xf>
    <xf numFmtId="4" fontId="4" fillId="8" borderId="2" xfId="0" applyNumberFormat="1" applyFont="1" applyFill="1" applyBorder="1" applyAlignment="1" applyProtection="1">
      <alignment horizontal="center" shrinkToFit="1"/>
    </xf>
    <xf numFmtId="0" fontId="4" fillId="8" borderId="9" xfId="0" applyFont="1" applyFill="1" applyBorder="1" applyProtection="1"/>
    <xf numFmtId="0" fontId="8" fillId="4" borderId="8" xfId="0" applyFont="1" applyFill="1" applyBorder="1" applyAlignment="1" applyProtection="1">
      <alignment horizontal="left" vertical="center" wrapText="1"/>
    </xf>
    <xf numFmtId="0" fontId="8" fillId="4" borderId="17" xfId="0" applyFont="1" applyFill="1" applyBorder="1" applyAlignment="1" applyProtection="1">
      <alignment horizontal="left" vertical="center" wrapText="1"/>
    </xf>
    <xf numFmtId="0" fontId="8" fillId="4" borderId="9" xfId="0" applyFont="1" applyFill="1" applyBorder="1" applyAlignment="1" applyProtection="1">
      <alignment horizontal="left" vertical="center" wrapText="1"/>
    </xf>
    <xf numFmtId="0" fontId="5" fillId="0" borderId="0" xfId="0" applyFont="1" applyAlignment="1" applyProtection="1">
      <alignment horizontal="center"/>
      <protection locked="0"/>
    </xf>
  </cellXfs>
  <cellStyles count="5">
    <cellStyle name="Navadno_obrazciZGD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  <cellStyle name="Normal 6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F0"/>
    <pageSetUpPr fitToPage="1"/>
  </sheetPr>
  <dimension ref="A1:X118"/>
  <sheetViews>
    <sheetView tabSelected="1" zoomScale="85" zoomScaleNormal="85" workbookViewId="0">
      <selection activeCell="A8" sqref="A8"/>
    </sheetView>
  </sheetViews>
  <sheetFormatPr defaultColWidth="9.140625" defaultRowHeight="15" customHeight="1" x14ac:dyDescent="0.2"/>
  <cols>
    <col min="1" max="1" width="14.28515625" style="10" customWidth="1"/>
    <col min="2" max="2" width="56.85546875" style="10" bestFit="1" customWidth="1"/>
    <col min="3" max="3" width="6.28515625" style="10" customWidth="1"/>
    <col min="4" max="4" width="21.85546875" style="10" customWidth="1"/>
    <col min="5" max="21" width="21.7109375" style="10" customWidth="1"/>
    <col min="22" max="22" width="20.5703125" style="10" customWidth="1"/>
    <col min="23" max="23" width="20.28515625" style="10" customWidth="1"/>
    <col min="24" max="24" width="20.7109375" style="10" customWidth="1"/>
    <col min="25" max="16384" width="9.140625" style="10"/>
  </cols>
  <sheetData>
    <row r="1" spans="1:24" ht="15" customHeight="1" thickBot="1" x14ac:dyDescent="0.25">
      <c r="B1" s="11" t="s">
        <v>306</v>
      </c>
    </row>
    <row r="2" spans="1:24" ht="15" customHeight="1" thickBot="1" x14ac:dyDescent="0.25">
      <c r="B2" s="1" t="s">
        <v>307</v>
      </c>
    </row>
    <row r="3" spans="1:24" ht="15" customHeight="1" thickBot="1" x14ac:dyDescent="0.25">
      <c r="B3" s="2" t="s">
        <v>308</v>
      </c>
    </row>
    <row r="4" spans="1:24" ht="15" customHeight="1" x14ac:dyDescent="0.2">
      <c r="B4" s="101" t="s">
        <v>312</v>
      </c>
    </row>
    <row r="5" spans="1:24" ht="15" customHeight="1" x14ac:dyDescent="0.2">
      <c r="B5" s="102"/>
    </row>
    <row r="6" spans="1:24" ht="15" customHeight="1" thickBot="1" x14ac:dyDescent="0.25">
      <c r="B6" s="103"/>
      <c r="F6" s="62"/>
      <c r="G6" s="62"/>
      <c r="H6" s="62"/>
      <c r="I6" s="62"/>
      <c r="J6" s="63"/>
    </row>
    <row r="7" spans="1:24" ht="15" customHeight="1" thickBot="1" x14ac:dyDescent="0.25">
      <c r="B7" s="3"/>
    </row>
    <row r="8" spans="1:24" ht="39.75" thickTop="1" thickBot="1" x14ac:dyDescent="0.25">
      <c r="A8" s="58" t="s">
        <v>376</v>
      </c>
      <c r="B8" s="4"/>
      <c r="C8" s="14"/>
      <c r="D8" s="63"/>
      <c r="E8" s="78" t="s">
        <v>321</v>
      </c>
      <c r="F8" s="12"/>
      <c r="G8" s="79"/>
    </row>
    <row r="9" spans="1:24" ht="15" customHeight="1" thickTop="1" thickBot="1" x14ac:dyDescent="0.25">
      <c r="A9" s="13"/>
      <c r="B9" s="5"/>
    </row>
    <row r="10" spans="1:24" ht="27" thickTop="1" thickBot="1" x14ac:dyDescent="0.25">
      <c r="A10" s="58" t="s">
        <v>319</v>
      </c>
      <c r="B10" s="6"/>
      <c r="C10" s="14"/>
      <c r="D10" s="63"/>
      <c r="E10" s="82" t="s">
        <v>322</v>
      </c>
      <c r="F10" s="83"/>
      <c r="G10" s="83"/>
      <c r="H10" s="83"/>
      <c r="I10" s="83"/>
      <c r="J10" s="83"/>
      <c r="K10" s="83"/>
      <c r="L10" s="84"/>
    </row>
    <row r="11" spans="1:24" ht="15" customHeight="1" thickTop="1" x14ac:dyDescent="0.2">
      <c r="B11" s="7"/>
      <c r="E11" s="104" t="s">
        <v>309</v>
      </c>
      <c r="F11" s="104"/>
      <c r="G11" s="104"/>
      <c r="H11" s="104"/>
      <c r="I11" s="104"/>
      <c r="J11" s="104"/>
      <c r="K11" s="104"/>
      <c r="L11" s="104"/>
      <c r="M11" s="104"/>
      <c r="N11" s="104"/>
    </row>
    <row r="12" spans="1:24" ht="15" customHeight="1" thickBot="1" x14ac:dyDescent="0.25">
      <c r="B12" s="15"/>
      <c r="D12" s="16" t="s">
        <v>311</v>
      </c>
      <c r="E12" s="16" t="s">
        <v>311</v>
      </c>
      <c r="F12" s="17" t="s">
        <v>313</v>
      </c>
      <c r="G12" s="17" t="s">
        <v>313</v>
      </c>
      <c r="H12" s="17" t="s">
        <v>313</v>
      </c>
      <c r="I12" s="17" t="s">
        <v>310</v>
      </c>
      <c r="J12" s="17" t="s">
        <v>310</v>
      </c>
      <c r="K12" s="17" t="s">
        <v>310</v>
      </c>
      <c r="L12" s="17" t="s">
        <v>310</v>
      </c>
      <c r="M12" s="17" t="s">
        <v>310</v>
      </c>
      <c r="N12" s="17" t="s">
        <v>310</v>
      </c>
      <c r="O12" s="17" t="s">
        <v>310</v>
      </c>
      <c r="P12" s="17" t="s">
        <v>310</v>
      </c>
      <c r="Q12" s="17" t="s">
        <v>310</v>
      </c>
      <c r="R12" s="17" t="s">
        <v>310</v>
      </c>
      <c r="S12" s="17" t="s">
        <v>310</v>
      </c>
      <c r="T12" s="17" t="s">
        <v>310</v>
      </c>
      <c r="U12" s="17" t="s">
        <v>310</v>
      </c>
      <c r="V12" s="17" t="s">
        <v>310</v>
      </c>
      <c r="W12" s="17" t="s">
        <v>310</v>
      </c>
      <c r="X12" s="17" t="s">
        <v>310</v>
      </c>
    </row>
    <row r="13" spans="1:24" ht="13.5" thickBot="1" x14ac:dyDescent="0.25">
      <c r="A13" s="28"/>
      <c r="B13" s="29" t="s">
        <v>213</v>
      </c>
      <c r="C13" s="30" t="s">
        <v>214</v>
      </c>
      <c r="D13" s="8" t="s">
        <v>320</v>
      </c>
      <c r="E13" s="8" t="s">
        <v>323</v>
      </c>
      <c r="F13" s="86">
        <v>2016</v>
      </c>
      <c r="G13" s="86">
        <f>F13+1</f>
        <v>2017</v>
      </c>
      <c r="H13" s="86">
        <f t="shared" ref="H13:X13" si="0">G13+1</f>
        <v>2018</v>
      </c>
      <c r="I13" s="86">
        <f t="shared" si="0"/>
        <v>2019</v>
      </c>
      <c r="J13" s="86">
        <f t="shared" si="0"/>
        <v>2020</v>
      </c>
      <c r="K13" s="86">
        <f t="shared" si="0"/>
        <v>2021</v>
      </c>
      <c r="L13" s="86">
        <f t="shared" si="0"/>
        <v>2022</v>
      </c>
      <c r="M13" s="86">
        <f t="shared" si="0"/>
        <v>2023</v>
      </c>
      <c r="N13" s="86">
        <f t="shared" si="0"/>
        <v>2024</v>
      </c>
      <c r="O13" s="86">
        <f t="shared" si="0"/>
        <v>2025</v>
      </c>
      <c r="P13" s="86">
        <f t="shared" si="0"/>
        <v>2026</v>
      </c>
      <c r="Q13" s="86">
        <f t="shared" si="0"/>
        <v>2027</v>
      </c>
      <c r="R13" s="86">
        <f t="shared" si="0"/>
        <v>2028</v>
      </c>
      <c r="S13" s="86">
        <f t="shared" si="0"/>
        <v>2029</v>
      </c>
      <c r="T13" s="86">
        <f t="shared" si="0"/>
        <v>2030</v>
      </c>
      <c r="U13" s="86">
        <f t="shared" si="0"/>
        <v>2031</v>
      </c>
      <c r="V13" s="86">
        <f t="shared" si="0"/>
        <v>2032</v>
      </c>
      <c r="W13" s="86">
        <f t="shared" si="0"/>
        <v>2033</v>
      </c>
      <c r="X13" s="86">
        <f t="shared" si="0"/>
        <v>2034</v>
      </c>
    </row>
    <row r="14" spans="1:24" ht="12.75" x14ac:dyDescent="0.2">
      <c r="A14" s="31"/>
      <c r="B14" s="32" t="s">
        <v>0</v>
      </c>
      <c r="C14" s="33" t="s">
        <v>1</v>
      </c>
      <c r="D14" s="64">
        <f t="shared" ref="D14:E14" si="1">+D15+D45+D66</f>
        <v>0</v>
      </c>
      <c r="E14" s="64">
        <f t="shared" si="1"/>
        <v>0</v>
      </c>
      <c r="F14" s="65">
        <f t="shared" ref="F14:M14" si="2">+F15+F45+F66</f>
        <v>0</v>
      </c>
      <c r="G14" s="65">
        <f t="shared" si="2"/>
        <v>0</v>
      </c>
      <c r="H14" s="65">
        <f t="shared" si="2"/>
        <v>0</v>
      </c>
      <c r="I14" s="65">
        <f t="shared" si="2"/>
        <v>0</v>
      </c>
      <c r="J14" s="65">
        <f t="shared" si="2"/>
        <v>0</v>
      </c>
      <c r="K14" s="65">
        <f t="shared" si="2"/>
        <v>0</v>
      </c>
      <c r="L14" s="65">
        <f t="shared" si="2"/>
        <v>0</v>
      </c>
      <c r="M14" s="65">
        <f t="shared" si="2"/>
        <v>0</v>
      </c>
      <c r="N14" s="65">
        <f t="shared" ref="N14:S14" si="3">+N15+N45+N66</f>
        <v>0</v>
      </c>
      <c r="O14" s="65">
        <f t="shared" si="3"/>
        <v>0</v>
      </c>
      <c r="P14" s="65">
        <f t="shared" si="3"/>
        <v>0</v>
      </c>
      <c r="Q14" s="65">
        <f t="shared" si="3"/>
        <v>0</v>
      </c>
      <c r="R14" s="65">
        <f t="shared" si="3"/>
        <v>0</v>
      </c>
      <c r="S14" s="65">
        <f t="shared" si="3"/>
        <v>0</v>
      </c>
      <c r="T14" s="65">
        <f t="shared" ref="T14:U14" si="4">+T15+T45+T66</f>
        <v>0</v>
      </c>
      <c r="U14" s="65">
        <f t="shared" si="4"/>
        <v>0</v>
      </c>
      <c r="V14" s="65">
        <f t="shared" ref="V14:X14" si="5">+V15+V45+V66</f>
        <v>0</v>
      </c>
      <c r="W14" s="65">
        <f t="shared" si="5"/>
        <v>0</v>
      </c>
      <c r="X14" s="65">
        <f t="shared" si="5"/>
        <v>0</v>
      </c>
    </row>
    <row r="15" spans="1:24" ht="12.75" x14ac:dyDescent="0.2">
      <c r="A15" s="34" t="s">
        <v>2</v>
      </c>
      <c r="B15" s="35" t="s">
        <v>3</v>
      </c>
      <c r="C15" s="36" t="s">
        <v>4</v>
      </c>
      <c r="D15" s="66">
        <f t="shared" ref="D15:E15" si="6">+D16+D23+D31+D32+D40+D44</f>
        <v>0</v>
      </c>
      <c r="E15" s="66">
        <f t="shared" si="6"/>
        <v>0</v>
      </c>
      <c r="F15" s="67">
        <f t="shared" ref="F15:M15" si="7">+F16+F23+F31+F32+F40+F44</f>
        <v>0</v>
      </c>
      <c r="G15" s="67">
        <f t="shared" si="7"/>
        <v>0</v>
      </c>
      <c r="H15" s="67">
        <f t="shared" si="7"/>
        <v>0</v>
      </c>
      <c r="I15" s="67">
        <f t="shared" si="7"/>
        <v>0</v>
      </c>
      <c r="J15" s="67">
        <f t="shared" si="7"/>
        <v>0</v>
      </c>
      <c r="K15" s="67">
        <f t="shared" si="7"/>
        <v>0</v>
      </c>
      <c r="L15" s="67">
        <f t="shared" si="7"/>
        <v>0</v>
      </c>
      <c r="M15" s="67">
        <f t="shared" si="7"/>
        <v>0</v>
      </c>
      <c r="N15" s="67">
        <f t="shared" ref="N15:S15" si="8">+N16+N23+N31+N32+N40+N44</f>
        <v>0</v>
      </c>
      <c r="O15" s="67">
        <f t="shared" si="8"/>
        <v>0</v>
      </c>
      <c r="P15" s="67">
        <f t="shared" si="8"/>
        <v>0</v>
      </c>
      <c r="Q15" s="67">
        <f t="shared" si="8"/>
        <v>0</v>
      </c>
      <c r="R15" s="67">
        <f t="shared" si="8"/>
        <v>0</v>
      </c>
      <c r="S15" s="67">
        <f t="shared" si="8"/>
        <v>0</v>
      </c>
      <c r="T15" s="67">
        <f t="shared" ref="T15:U15" si="9">+T16+T23+T31+T32+T40+T44</f>
        <v>0</v>
      </c>
      <c r="U15" s="67">
        <f t="shared" si="9"/>
        <v>0</v>
      </c>
      <c r="V15" s="67">
        <f t="shared" ref="V15:X15" si="10">+V16+V23+V31+V32+V40+V44</f>
        <v>0</v>
      </c>
      <c r="W15" s="67">
        <f t="shared" si="10"/>
        <v>0</v>
      </c>
      <c r="X15" s="67">
        <f t="shared" si="10"/>
        <v>0</v>
      </c>
    </row>
    <row r="16" spans="1:24" ht="25.5" x14ac:dyDescent="0.2">
      <c r="A16" s="37" t="s">
        <v>5</v>
      </c>
      <c r="B16" s="35" t="s">
        <v>6</v>
      </c>
      <c r="C16" s="36" t="s">
        <v>7</v>
      </c>
      <c r="D16" s="66">
        <f t="shared" ref="D16:E16" si="11">+D17+D22</f>
        <v>0</v>
      </c>
      <c r="E16" s="66">
        <f t="shared" si="11"/>
        <v>0</v>
      </c>
      <c r="F16" s="67">
        <f t="shared" ref="F16:M16" si="12">+F17+F22</f>
        <v>0</v>
      </c>
      <c r="G16" s="67">
        <f t="shared" si="12"/>
        <v>0</v>
      </c>
      <c r="H16" s="67">
        <f t="shared" si="12"/>
        <v>0</v>
      </c>
      <c r="I16" s="67">
        <f t="shared" si="12"/>
        <v>0</v>
      </c>
      <c r="J16" s="67">
        <f t="shared" si="12"/>
        <v>0</v>
      </c>
      <c r="K16" s="67">
        <f t="shared" si="12"/>
        <v>0</v>
      </c>
      <c r="L16" s="67">
        <f t="shared" si="12"/>
        <v>0</v>
      </c>
      <c r="M16" s="67">
        <f t="shared" si="12"/>
        <v>0</v>
      </c>
      <c r="N16" s="67">
        <f t="shared" ref="N16:S16" si="13">+N17+N22</f>
        <v>0</v>
      </c>
      <c r="O16" s="67">
        <f t="shared" si="13"/>
        <v>0</v>
      </c>
      <c r="P16" s="67">
        <f t="shared" si="13"/>
        <v>0</v>
      </c>
      <c r="Q16" s="67">
        <f t="shared" si="13"/>
        <v>0</v>
      </c>
      <c r="R16" s="67">
        <f t="shared" si="13"/>
        <v>0</v>
      </c>
      <c r="S16" s="67">
        <f t="shared" si="13"/>
        <v>0</v>
      </c>
      <c r="T16" s="67">
        <f t="shared" ref="T16:U16" si="14">+T17+T22</f>
        <v>0</v>
      </c>
      <c r="U16" s="67">
        <f t="shared" si="14"/>
        <v>0</v>
      </c>
      <c r="V16" s="67">
        <f t="shared" ref="V16:X16" si="15">+V17+V22</f>
        <v>0</v>
      </c>
      <c r="W16" s="67">
        <f t="shared" si="15"/>
        <v>0</v>
      </c>
      <c r="X16" s="67">
        <f t="shared" si="15"/>
        <v>0</v>
      </c>
    </row>
    <row r="17" spans="1:24" ht="12.75" x14ac:dyDescent="0.2">
      <c r="A17" s="38" t="s">
        <v>8</v>
      </c>
      <c r="B17" s="39" t="s">
        <v>9</v>
      </c>
      <c r="C17" s="36" t="s">
        <v>10</v>
      </c>
      <c r="D17" s="66">
        <f t="shared" ref="D17:E17" si="16">SUM(D18:D21)</f>
        <v>0</v>
      </c>
      <c r="E17" s="66">
        <f t="shared" si="16"/>
        <v>0</v>
      </c>
      <c r="F17" s="67">
        <f t="shared" ref="F17:M17" si="17">SUM(F18:F21)</f>
        <v>0</v>
      </c>
      <c r="G17" s="67">
        <f t="shared" si="17"/>
        <v>0</v>
      </c>
      <c r="H17" s="67">
        <f t="shared" si="17"/>
        <v>0</v>
      </c>
      <c r="I17" s="67">
        <f t="shared" si="17"/>
        <v>0</v>
      </c>
      <c r="J17" s="67">
        <f t="shared" si="17"/>
        <v>0</v>
      </c>
      <c r="K17" s="67">
        <f t="shared" si="17"/>
        <v>0</v>
      </c>
      <c r="L17" s="67">
        <f t="shared" si="17"/>
        <v>0</v>
      </c>
      <c r="M17" s="67">
        <f t="shared" si="17"/>
        <v>0</v>
      </c>
      <c r="N17" s="67">
        <f t="shared" ref="N17:S17" si="18">SUM(N18:N21)</f>
        <v>0</v>
      </c>
      <c r="O17" s="67">
        <f t="shared" si="18"/>
        <v>0</v>
      </c>
      <c r="P17" s="67">
        <f t="shared" si="18"/>
        <v>0</v>
      </c>
      <c r="Q17" s="67">
        <f t="shared" si="18"/>
        <v>0</v>
      </c>
      <c r="R17" s="67">
        <f t="shared" si="18"/>
        <v>0</v>
      </c>
      <c r="S17" s="67">
        <f t="shared" si="18"/>
        <v>0</v>
      </c>
      <c r="T17" s="67">
        <f t="shared" ref="T17:U17" si="19">SUM(T18:T21)</f>
        <v>0</v>
      </c>
      <c r="U17" s="67">
        <f t="shared" si="19"/>
        <v>0</v>
      </c>
      <c r="V17" s="67">
        <f t="shared" ref="V17:X17" si="20">SUM(V18:V21)</f>
        <v>0</v>
      </c>
      <c r="W17" s="67">
        <f t="shared" si="20"/>
        <v>0</v>
      </c>
      <c r="X17" s="67">
        <f t="shared" si="20"/>
        <v>0</v>
      </c>
    </row>
    <row r="18" spans="1:24" ht="12.75" x14ac:dyDescent="0.2">
      <c r="A18" s="38" t="s">
        <v>11</v>
      </c>
      <c r="B18" s="39" t="s">
        <v>12</v>
      </c>
      <c r="C18" s="36" t="s">
        <v>13</v>
      </c>
      <c r="D18" s="68"/>
      <c r="E18" s="68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</row>
    <row r="19" spans="1:24" ht="12.75" x14ac:dyDescent="0.2">
      <c r="A19" s="38" t="s">
        <v>14</v>
      </c>
      <c r="B19" s="39" t="s">
        <v>15</v>
      </c>
      <c r="C19" s="36" t="s">
        <v>16</v>
      </c>
      <c r="D19" s="68"/>
      <c r="E19" s="68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</row>
    <row r="20" spans="1:24" ht="12.75" x14ac:dyDescent="0.2">
      <c r="A20" s="38" t="s">
        <v>17</v>
      </c>
      <c r="B20" s="39" t="s">
        <v>18</v>
      </c>
      <c r="C20" s="36" t="s">
        <v>19</v>
      </c>
      <c r="D20" s="68"/>
      <c r="E20" s="68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</row>
    <row r="21" spans="1:24" ht="12.75" x14ac:dyDescent="0.2">
      <c r="A21" s="38" t="s">
        <v>20</v>
      </c>
      <c r="B21" s="39" t="s">
        <v>21</v>
      </c>
      <c r="C21" s="36" t="s">
        <v>22</v>
      </c>
      <c r="D21" s="68"/>
      <c r="E21" s="68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</row>
    <row r="22" spans="1:24" ht="12.75" x14ac:dyDescent="0.2">
      <c r="A22" s="38" t="s">
        <v>23</v>
      </c>
      <c r="B22" s="39" t="s">
        <v>24</v>
      </c>
      <c r="C22" s="36" t="s">
        <v>25</v>
      </c>
      <c r="D22" s="68"/>
      <c r="E22" s="68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</row>
    <row r="23" spans="1:24" ht="12.75" x14ac:dyDescent="0.2">
      <c r="A23" s="37" t="s">
        <v>26</v>
      </c>
      <c r="B23" s="35" t="s">
        <v>27</v>
      </c>
      <c r="C23" s="36" t="s">
        <v>28</v>
      </c>
      <c r="D23" s="66">
        <f t="shared" ref="D23:E23" si="21">+D24+D25+D26+D27+D28+D29+D30</f>
        <v>0</v>
      </c>
      <c r="E23" s="66">
        <f t="shared" si="21"/>
        <v>0</v>
      </c>
      <c r="F23" s="67">
        <f t="shared" ref="F23:M23" si="22">+F24+F25+F26+F27+F28+F29+F30</f>
        <v>0</v>
      </c>
      <c r="G23" s="67">
        <f t="shared" si="22"/>
        <v>0</v>
      </c>
      <c r="H23" s="67">
        <f t="shared" si="22"/>
        <v>0</v>
      </c>
      <c r="I23" s="67">
        <f t="shared" si="22"/>
        <v>0</v>
      </c>
      <c r="J23" s="67">
        <f t="shared" si="22"/>
        <v>0</v>
      </c>
      <c r="K23" s="67">
        <f t="shared" si="22"/>
        <v>0</v>
      </c>
      <c r="L23" s="67">
        <f t="shared" si="22"/>
        <v>0</v>
      </c>
      <c r="M23" s="67">
        <f t="shared" si="22"/>
        <v>0</v>
      </c>
      <c r="N23" s="67">
        <f t="shared" ref="N23:S23" si="23">+N24+N25+N26+N27+N28+N29+N30</f>
        <v>0</v>
      </c>
      <c r="O23" s="67">
        <f t="shared" si="23"/>
        <v>0</v>
      </c>
      <c r="P23" s="67">
        <f t="shared" si="23"/>
        <v>0</v>
      </c>
      <c r="Q23" s="67">
        <f t="shared" si="23"/>
        <v>0</v>
      </c>
      <c r="R23" s="67">
        <f t="shared" si="23"/>
        <v>0</v>
      </c>
      <c r="S23" s="67">
        <f t="shared" si="23"/>
        <v>0</v>
      </c>
      <c r="T23" s="67">
        <f t="shared" ref="T23:U23" si="24">+T24+T25+T26+T27+T28+T29+T30</f>
        <v>0</v>
      </c>
      <c r="U23" s="67">
        <f t="shared" si="24"/>
        <v>0</v>
      </c>
      <c r="V23" s="67">
        <f t="shared" ref="V23:X23" si="25">+V24+V25+V26+V27+V28+V29+V30</f>
        <v>0</v>
      </c>
      <c r="W23" s="67">
        <f t="shared" si="25"/>
        <v>0</v>
      </c>
      <c r="X23" s="67">
        <f t="shared" si="25"/>
        <v>0</v>
      </c>
    </row>
    <row r="24" spans="1:24" ht="12.75" x14ac:dyDescent="0.2">
      <c r="A24" s="38" t="s">
        <v>8</v>
      </c>
      <c r="B24" s="40" t="s">
        <v>29</v>
      </c>
      <c r="C24" s="36" t="s">
        <v>30</v>
      </c>
      <c r="D24" s="68"/>
      <c r="E24" s="68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</row>
    <row r="25" spans="1:24" ht="12.75" x14ac:dyDescent="0.2">
      <c r="A25" s="38" t="s">
        <v>23</v>
      </c>
      <c r="B25" s="39" t="s">
        <v>31</v>
      </c>
      <c r="C25" s="36" t="s">
        <v>32</v>
      </c>
      <c r="D25" s="68"/>
      <c r="E25" s="68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</row>
    <row r="26" spans="1:24" ht="12.75" x14ac:dyDescent="0.2">
      <c r="A26" s="38" t="s">
        <v>33</v>
      </c>
      <c r="B26" s="39" t="s">
        <v>34</v>
      </c>
      <c r="C26" s="36" t="s">
        <v>35</v>
      </c>
      <c r="D26" s="68"/>
      <c r="E26" s="68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</row>
    <row r="27" spans="1:24" ht="25.5" x14ac:dyDescent="0.2">
      <c r="A27" s="38" t="s">
        <v>36</v>
      </c>
      <c r="B27" s="39" t="s">
        <v>37</v>
      </c>
      <c r="C27" s="36" t="s">
        <v>38</v>
      </c>
      <c r="D27" s="68"/>
      <c r="E27" s="68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</row>
    <row r="28" spans="1:24" ht="12.75" x14ac:dyDescent="0.2">
      <c r="A28" s="38" t="s">
        <v>39</v>
      </c>
      <c r="B28" s="39" t="s">
        <v>40</v>
      </c>
      <c r="C28" s="36" t="s">
        <v>41</v>
      </c>
      <c r="D28" s="68"/>
      <c r="E28" s="68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</row>
    <row r="29" spans="1:24" ht="12.75" x14ac:dyDescent="0.2">
      <c r="A29" s="38" t="s">
        <v>42</v>
      </c>
      <c r="B29" s="39" t="s">
        <v>43</v>
      </c>
      <c r="C29" s="36" t="s">
        <v>44</v>
      </c>
      <c r="D29" s="68"/>
      <c r="E29" s="68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</row>
    <row r="30" spans="1:24" ht="12.75" x14ac:dyDescent="0.2">
      <c r="A30" s="38" t="s">
        <v>45</v>
      </c>
      <c r="B30" s="39" t="s">
        <v>46</v>
      </c>
      <c r="C30" s="36" t="s">
        <v>47</v>
      </c>
      <c r="D30" s="68"/>
      <c r="E30" s="68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</row>
    <row r="31" spans="1:24" ht="12.75" x14ac:dyDescent="0.2">
      <c r="A31" s="37" t="s">
        <v>48</v>
      </c>
      <c r="B31" s="35" t="s">
        <v>49</v>
      </c>
      <c r="C31" s="36" t="s">
        <v>50</v>
      </c>
      <c r="D31" s="68"/>
      <c r="E31" s="68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</row>
    <row r="32" spans="1:24" ht="12.75" x14ac:dyDescent="0.2">
      <c r="A32" s="37" t="s">
        <v>51</v>
      </c>
      <c r="B32" s="35" t="s">
        <v>52</v>
      </c>
      <c r="C32" s="36" t="s">
        <v>53</v>
      </c>
      <c r="D32" s="66">
        <f t="shared" ref="D32:E32" si="26">+D33+D37</f>
        <v>0</v>
      </c>
      <c r="E32" s="66">
        <f t="shared" si="26"/>
        <v>0</v>
      </c>
      <c r="F32" s="67">
        <f t="shared" ref="F32:M32" si="27">+F33+F37</f>
        <v>0</v>
      </c>
      <c r="G32" s="67">
        <f t="shared" si="27"/>
        <v>0</v>
      </c>
      <c r="H32" s="67">
        <f t="shared" si="27"/>
        <v>0</v>
      </c>
      <c r="I32" s="67">
        <f t="shared" si="27"/>
        <v>0</v>
      </c>
      <c r="J32" s="67">
        <f t="shared" si="27"/>
        <v>0</v>
      </c>
      <c r="K32" s="67">
        <f t="shared" si="27"/>
        <v>0</v>
      </c>
      <c r="L32" s="67">
        <f t="shared" si="27"/>
        <v>0</v>
      </c>
      <c r="M32" s="67">
        <f t="shared" si="27"/>
        <v>0</v>
      </c>
      <c r="N32" s="67">
        <f t="shared" ref="N32:S32" si="28">+N33+N37</f>
        <v>0</v>
      </c>
      <c r="O32" s="67">
        <f t="shared" si="28"/>
        <v>0</v>
      </c>
      <c r="P32" s="67">
        <f t="shared" si="28"/>
        <v>0</v>
      </c>
      <c r="Q32" s="67">
        <f t="shared" si="28"/>
        <v>0</v>
      </c>
      <c r="R32" s="67">
        <f t="shared" si="28"/>
        <v>0</v>
      </c>
      <c r="S32" s="67">
        <f t="shared" si="28"/>
        <v>0</v>
      </c>
      <c r="T32" s="67">
        <f t="shared" ref="T32:U32" si="29">+T33+T37</f>
        <v>0</v>
      </c>
      <c r="U32" s="67">
        <f t="shared" si="29"/>
        <v>0</v>
      </c>
      <c r="V32" s="67">
        <f t="shared" ref="V32:X32" si="30">+V33+V37</f>
        <v>0</v>
      </c>
      <c r="W32" s="67">
        <f t="shared" si="30"/>
        <v>0</v>
      </c>
      <c r="X32" s="67">
        <f t="shared" si="30"/>
        <v>0</v>
      </c>
    </row>
    <row r="33" spans="1:24" ht="12.75" x14ac:dyDescent="0.2">
      <c r="A33" s="38" t="s">
        <v>8</v>
      </c>
      <c r="B33" s="39" t="s">
        <v>54</v>
      </c>
      <c r="C33" s="36" t="s">
        <v>55</v>
      </c>
      <c r="D33" s="66">
        <f t="shared" ref="D33:E33" si="31">+D34+D35+D36</f>
        <v>0</v>
      </c>
      <c r="E33" s="66">
        <f t="shared" si="31"/>
        <v>0</v>
      </c>
      <c r="F33" s="67">
        <f t="shared" ref="F33:M33" si="32">+F34+F35+F36</f>
        <v>0</v>
      </c>
      <c r="G33" s="67">
        <f t="shared" si="32"/>
        <v>0</v>
      </c>
      <c r="H33" s="67">
        <f t="shared" si="32"/>
        <v>0</v>
      </c>
      <c r="I33" s="67">
        <f t="shared" si="32"/>
        <v>0</v>
      </c>
      <c r="J33" s="67">
        <f t="shared" si="32"/>
        <v>0</v>
      </c>
      <c r="K33" s="67">
        <f t="shared" si="32"/>
        <v>0</v>
      </c>
      <c r="L33" s="67">
        <f t="shared" si="32"/>
        <v>0</v>
      </c>
      <c r="M33" s="67">
        <f t="shared" si="32"/>
        <v>0</v>
      </c>
      <c r="N33" s="67">
        <f t="shared" ref="N33:S33" si="33">+N34+N35+N36</f>
        <v>0</v>
      </c>
      <c r="O33" s="67">
        <f t="shared" si="33"/>
        <v>0</v>
      </c>
      <c r="P33" s="67">
        <f t="shared" si="33"/>
        <v>0</v>
      </c>
      <c r="Q33" s="67">
        <f t="shared" si="33"/>
        <v>0</v>
      </c>
      <c r="R33" s="67">
        <f t="shared" si="33"/>
        <v>0</v>
      </c>
      <c r="S33" s="67">
        <f t="shared" si="33"/>
        <v>0</v>
      </c>
      <c r="T33" s="67">
        <f t="shared" ref="T33:U33" si="34">+T34+T35+T36</f>
        <v>0</v>
      </c>
      <c r="U33" s="67">
        <f t="shared" si="34"/>
        <v>0</v>
      </c>
      <c r="V33" s="67">
        <f t="shared" ref="V33:X33" si="35">+V34+V35+V36</f>
        <v>0</v>
      </c>
      <c r="W33" s="67">
        <f t="shared" si="35"/>
        <v>0</v>
      </c>
      <c r="X33" s="67">
        <f t="shared" si="35"/>
        <v>0</v>
      </c>
    </row>
    <row r="34" spans="1:24" ht="12.75" x14ac:dyDescent="0.2">
      <c r="A34" s="38" t="s">
        <v>11</v>
      </c>
      <c r="B34" s="39" t="s">
        <v>56</v>
      </c>
      <c r="C34" s="36" t="s">
        <v>57</v>
      </c>
      <c r="D34" s="68"/>
      <c r="E34" s="68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</row>
    <row r="35" spans="1:24" ht="12.75" x14ac:dyDescent="0.2">
      <c r="A35" s="38" t="s">
        <v>14</v>
      </c>
      <c r="B35" s="39" t="s">
        <v>58</v>
      </c>
      <c r="C35" s="36" t="s">
        <v>59</v>
      </c>
      <c r="D35" s="68"/>
      <c r="E35" s="68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</row>
    <row r="36" spans="1:24" ht="12.75" x14ac:dyDescent="0.2">
      <c r="A36" s="38" t="s">
        <v>17</v>
      </c>
      <c r="B36" s="39" t="s">
        <v>60</v>
      </c>
      <c r="C36" s="36" t="s">
        <v>61</v>
      </c>
      <c r="D36" s="68"/>
      <c r="E36" s="68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</row>
    <row r="37" spans="1:24" ht="12.75" x14ac:dyDescent="0.2">
      <c r="A37" s="38" t="s">
        <v>23</v>
      </c>
      <c r="B37" s="39" t="s">
        <v>62</v>
      </c>
      <c r="C37" s="36" t="s">
        <v>63</v>
      </c>
      <c r="D37" s="66">
        <f t="shared" ref="D37:E37" si="36">+D38+D39</f>
        <v>0</v>
      </c>
      <c r="E37" s="66">
        <f t="shared" si="36"/>
        <v>0</v>
      </c>
      <c r="F37" s="67">
        <f t="shared" ref="F37:M37" si="37">+F38+F39</f>
        <v>0</v>
      </c>
      <c r="G37" s="67">
        <f t="shared" si="37"/>
        <v>0</v>
      </c>
      <c r="H37" s="67">
        <f t="shared" si="37"/>
        <v>0</v>
      </c>
      <c r="I37" s="67">
        <f t="shared" si="37"/>
        <v>0</v>
      </c>
      <c r="J37" s="67">
        <f t="shared" si="37"/>
        <v>0</v>
      </c>
      <c r="K37" s="67">
        <f t="shared" si="37"/>
        <v>0</v>
      </c>
      <c r="L37" s="67">
        <f t="shared" si="37"/>
        <v>0</v>
      </c>
      <c r="M37" s="67">
        <f t="shared" si="37"/>
        <v>0</v>
      </c>
      <c r="N37" s="67">
        <f t="shared" ref="N37:S37" si="38">+N38+N39</f>
        <v>0</v>
      </c>
      <c r="O37" s="67">
        <f t="shared" si="38"/>
        <v>0</v>
      </c>
      <c r="P37" s="67">
        <f t="shared" si="38"/>
        <v>0</v>
      </c>
      <c r="Q37" s="67">
        <f t="shared" si="38"/>
        <v>0</v>
      </c>
      <c r="R37" s="67">
        <f t="shared" si="38"/>
        <v>0</v>
      </c>
      <c r="S37" s="67">
        <f t="shared" si="38"/>
        <v>0</v>
      </c>
      <c r="T37" s="67">
        <f t="shared" ref="T37:U37" si="39">+T38+T39</f>
        <v>0</v>
      </c>
      <c r="U37" s="67">
        <f t="shared" si="39"/>
        <v>0</v>
      </c>
      <c r="V37" s="67">
        <f t="shared" ref="V37:X37" si="40">+V38+V39</f>
        <v>0</v>
      </c>
      <c r="W37" s="67">
        <f t="shared" si="40"/>
        <v>0</v>
      </c>
      <c r="X37" s="67">
        <f t="shared" si="40"/>
        <v>0</v>
      </c>
    </row>
    <row r="38" spans="1:24" ht="12.75" x14ac:dyDescent="0.2">
      <c r="A38" s="38" t="s">
        <v>11</v>
      </c>
      <c r="B38" s="39" t="s">
        <v>64</v>
      </c>
      <c r="C38" s="36" t="s">
        <v>65</v>
      </c>
      <c r="D38" s="68"/>
      <c r="E38" s="68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</row>
    <row r="39" spans="1:24" ht="12.75" x14ac:dyDescent="0.2">
      <c r="A39" s="38" t="s">
        <v>14</v>
      </c>
      <c r="B39" s="39" t="s">
        <v>66</v>
      </c>
      <c r="C39" s="36" t="s">
        <v>67</v>
      </c>
      <c r="D39" s="68"/>
      <c r="E39" s="68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</row>
    <row r="40" spans="1:24" ht="12.75" x14ac:dyDescent="0.2">
      <c r="A40" s="37" t="s">
        <v>68</v>
      </c>
      <c r="B40" s="35" t="s">
        <v>69</v>
      </c>
      <c r="C40" s="36" t="s">
        <v>70</v>
      </c>
      <c r="D40" s="66">
        <f t="shared" ref="D40:E40" si="41">+D41+D42+D43</f>
        <v>0</v>
      </c>
      <c r="E40" s="66">
        <f t="shared" si="41"/>
        <v>0</v>
      </c>
      <c r="F40" s="67">
        <f t="shared" ref="F40:M40" si="42">+F41+F42+F43</f>
        <v>0</v>
      </c>
      <c r="G40" s="67">
        <f t="shared" si="42"/>
        <v>0</v>
      </c>
      <c r="H40" s="67">
        <f t="shared" si="42"/>
        <v>0</v>
      </c>
      <c r="I40" s="67">
        <f t="shared" si="42"/>
        <v>0</v>
      </c>
      <c r="J40" s="67">
        <f t="shared" si="42"/>
        <v>0</v>
      </c>
      <c r="K40" s="67">
        <f t="shared" si="42"/>
        <v>0</v>
      </c>
      <c r="L40" s="67">
        <f t="shared" si="42"/>
        <v>0</v>
      </c>
      <c r="M40" s="67">
        <f t="shared" si="42"/>
        <v>0</v>
      </c>
      <c r="N40" s="67">
        <f t="shared" ref="N40:S40" si="43">+N41+N42+N43</f>
        <v>0</v>
      </c>
      <c r="O40" s="67">
        <f t="shared" si="43"/>
        <v>0</v>
      </c>
      <c r="P40" s="67">
        <f t="shared" si="43"/>
        <v>0</v>
      </c>
      <c r="Q40" s="67">
        <f t="shared" si="43"/>
        <v>0</v>
      </c>
      <c r="R40" s="67">
        <f t="shared" si="43"/>
        <v>0</v>
      </c>
      <c r="S40" s="67">
        <f t="shared" si="43"/>
        <v>0</v>
      </c>
      <c r="T40" s="67">
        <f t="shared" ref="T40:U40" si="44">+T41+T42+T43</f>
        <v>0</v>
      </c>
      <c r="U40" s="67">
        <f t="shared" si="44"/>
        <v>0</v>
      </c>
      <c r="V40" s="67">
        <f t="shared" ref="V40:X40" si="45">+V41+V42+V43</f>
        <v>0</v>
      </c>
      <c r="W40" s="67">
        <f t="shared" si="45"/>
        <v>0</v>
      </c>
      <c r="X40" s="67">
        <f t="shared" si="45"/>
        <v>0</v>
      </c>
    </row>
    <row r="41" spans="1:24" ht="12.75" x14ac:dyDescent="0.2">
      <c r="A41" s="38" t="s">
        <v>8</v>
      </c>
      <c r="B41" s="41" t="s">
        <v>71</v>
      </c>
      <c r="C41" s="36" t="s">
        <v>72</v>
      </c>
      <c r="D41" s="61"/>
      <c r="E41" s="61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</row>
    <row r="42" spans="1:24" ht="12.75" x14ac:dyDescent="0.2">
      <c r="A42" s="38" t="s">
        <v>23</v>
      </c>
      <c r="B42" s="39" t="s">
        <v>73</v>
      </c>
      <c r="C42" s="36" t="s">
        <v>74</v>
      </c>
      <c r="D42" s="61"/>
      <c r="E42" s="61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</row>
    <row r="43" spans="1:24" ht="12.75" x14ac:dyDescent="0.2">
      <c r="A43" s="38" t="s">
        <v>33</v>
      </c>
      <c r="B43" s="39" t="s">
        <v>75</v>
      </c>
      <c r="C43" s="36" t="s">
        <v>76</v>
      </c>
      <c r="D43" s="61"/>
      <c r="E43" s="61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</row>
    <row r="44" spans="1:24" ht="12.75" x14ac:dyDescent="0.2">
      <c r="A44" s="37" t="s">
        <v>77</v>
      </c>
      <c r="B44" s="35" t="s">
        <v>78</v>
      </c>
      <c r="C44" s="36" t="s">
        <v>79</v>
      </c>
      <c r="D44" s="61"/>
      <c r="E44" s="61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</row>
    <row r="45" spans="1:24" ht="12.75" x14ac:dyDescent="0.2">
      <c r="A45" s="34" t="s">
        <v>80</v>
      </c>
      <c r="B45" s="35" t="s">
        <v>81</v>
      </c>
      <c r="C45" s="36" t="s">
        <v>82</v>
      </c>
      <c r="D45" s="66">
        <f t="shared" ref="D45:E45" si="46">+D46+D47+D53+D61+D65</f>
        <v>0</v>
      </c>
      <c r="E45" s="66">
        <f t="shared" si="46"/>
        <v>0</v>
      </c>
      <c r="F45" s="67">
        <f t="shared" ref="F45:M45" si="47">+F46+F47+F53+F61+F65</f>
        <v>0</v>
      </c>
      <c r="G45" s="67">
        <f t="shared" si="47"/>
        <v>0</v>
      </c>
      <c r="H45" s="67">
        <f t="shared" si="47"/>
        <v>0</v>
      </c>
      <c r="I45" s="67">
        <f t="shared" si="47"/>
        <v>0</v>
      </c>
      <c r="J45" s="67">
        <f t="shared" si="47"/>
        <v>0</v>
      </c>
      <c r="K45" s="67">
        <f t="shared" si="47"/>
        <v>0</v>
      </c>
      <c r="L45" s="67">
        <f t="shared" si="47"/>
        <v>0</v>
      </c>
      <c r="M45" s="67">
        <f t="shared" si="47"/>
        <v>0</v>
      </c>
      <c r="N45" s="67">
        <f t="shared" ref="N45:S45" si="48">+N46+N47+N53+N61+N65</f>
        <v>0</v>
      </c>
      <c r="O45" s="67">
        <f t="shared" si="48"/>
        <v>0</v>
      </c>
      <c r="P45" s="67">
        <f t="shared" si="48"/>
        <v>0</v>
      </c>
      <c r="Q45" s="67">
        <f t="shared" si="48"/>
        <v>0</v>
      </c>
      <c r="R45" s="67">
        <f t="shared" si="48"/>
        <v>0</v>
      </c>
      <c r="S45" s="67">
        <f t="shared" si="48"/>
        <v>0</v>
      </c>
      <c r="T45" s="67">
        <f t="shared" ref="T45:U45" si="49">+T46+T47+T53+T61+T65</f>
        <v>0</v>
      </c>
      <c r="U45" s="67">
        <f t="shared" si="49"/>
        <v>0</v>
      </c>
      <c r="V45" s="67">
        <f t="shared" ref="V45:X45" si="50">+V46+V47+V53+V61+V65</f>
        <v>0</v>
      </c>
      <c r="W45" s="67">
        <f t="shared" si="50"/>
        <v>0</v>
      </c>
      <c r="X45" s="67">
        <f t="shared" si="50"/>
        <v>0</v>
      </c>
    </row>
    <row r="46" spans="1:24" ht="12.75" x14ac:dyDescent="0.2">
      <c r="A46" s="37" t="s">
        <v>5</v>
      </c>
      <c r="B46" s="35" t="s">
        <v>83</v>
      </c>
      <c r="C46" s="36" t="s">
        <v>84</v>
      </c>
      <c r="D46" s="68"/>
      <c r="E46" s="68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</row>
    <row r="47" spans="1:24" ht="12.75" x14ac:dyDescent="0.2">
      <c r="A47" s="37" t="s">
        <v>26</v>
      </c>
      <c r="B47" s="35" t="s">
        <v>85</v>
      </c>
      <c r="C47" s="36" t="s">
        <v>86</v>
      </c>
      <c r="D47" s="66">
        <f t="shared" ref="D47:E47" si="51">+D48+D49+D50+D51+D52</f>
        <v>0</v>
      </c>
      <c r="E47" s="66">
        <f t="shared" si="51"/>
        <v>0</v>
      </c>
      <c r="F47" s="67">
        <f t="shared" ref="F47:M47" si="52">+F48+F49+F50+F51+F52</f>
        <v>0</v>
      </c>
      <c r="G47" s="67">
        <f t="shared" si="52"/>
        <v>0</v>
      </c>
      <c r="H47" s="67">
        <f t="shared" si="52"/>
        <v>0</v>
      </c>
      <c r="I47" s="67">
        <f t="shared" si="52"/>
        <v>0</v>
      </c>
      <c r="J47" s="67">
        <f t="shared" si="52"/>
        <v>0</v>
      </c>
      <c r="K47" s="67">
        <f t="shared" si="52"/>
        <v>0</v>
      </c>
      <c r="L47" s="67">
        <f t="shared" si="52"/>
        <v>0</v>
      </c>
      <c r="M47" s="67">
        <f t="shared" si="52"/>
        <v>0</v>
      </c>
      <c r="N47" s="67">
        <f t="shared" ref="N47:S47" si="53">+N48+N49+N50+N51+N52</f>
        <v>0</v>
      </c>
      <c r="O47" s="67">
        <f t="shared" si="53"/>
        <v>0</v>
      </c>
      <c r="P47" s="67">
        <f t="shared" si="53"/>
        <v>0</v>
      </c>
      <c r="Q47" s="67">
        <f t="shared" si="53"/>
        <v>0</v>
      </c>
      <c r="R47" s="67">
        <f t="shared" si="53"/>
        <v>0</v>
      </c>
      <c r="S47" s="67">
        <f t="shared" si="53"/>
        <v>0</v>
      </c>
      <c r="T47" s="67">
        <f t="shared" ref="T47:U47" si="54">+T48+T49+T50+T51+T52</f>
        <v>0</v>
      </c>
      <c r="U47" s="67">
        <f t="shared" si="54"/>
        <v>0</v>
      </c>
      <c r="V47" s="67">
        <f t="shared" ref="V47:X47" si="55">+V48+V49+V50+V51+V52</f>
        <v>0</v>
      </c>
      <c r="W47" s="67">
        <f t="shared" si="55"/>
        <v>0</v>
      </c>
      <c r="X47" s="67">
        <f t="shared" si="55"/>
        <v>0</v>
      </c>
    </row>
    <row r="48" spans="1:24" ht="12.75" x14ac:dyDescent="0.2">
      <c r="A48" s="38" t="s">
        <v>8</v>
      </c>
      <c r="B48" s="40" t="s">
        <v>87</v>
      </c>
      <c r="C48" s="36" t="s">
        <v>88</v>
      </c>
      <c r="D48" s="68"/>
      <c r="E48" s="68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</row>
    <row r="49" spans="1:24" ht="12.75" x14ac:dyDescent="0.2">
      <c r="A49" s="38" t="s">
        <v>23</v>
      </c>
      <c r="B49" s="39" t="s">
        <v>89</v>
      </c>
      <c r="C49" s="36" t="s">
        <v>90</v>
      </c>
      <c r="D49" s="68"/>
      <c r="E49" s="68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</row>
    <row r="50" spans="1:24" ht="12.75" x14ac:dyDescent="0.2">
      <c r="A50" s="38" t="s">
        <v>33</v>
      </c>
      <c r="B50" s="39" t="s">
        <v>91</v>
      </c>
      <c r="C50" s="36" t="s">
        <v>92</v>
      </c>
      <c r="D50" s="68"/>
      <c r="E50" s="68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</row>
    <row r="51" spans="1:24" ht="12.75" x14ac:dyDescent="0.2">
      <c r="A51" s="38" t="s">
        <v>36</v>
      </c>
      <c r="B51" s="39" t="s">
        <v>93</v>
      </c>
      <c r="C51" s="36" t="s">
        <v>94</v>
      </c>
      <c r="D51" s="68"/>
      <c r="E51" s="68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</row>
    <row r="52" spans="1:24" ht="12.75" x14ac:dyDescent="0.2">
      <c r="A52" s="38" t="s">
        <v>39</v>
      </c>
      <c r="B52" s="39" t="s">
        <v>95</v>
      </c>
      <c r="C52" s="36" t="s">
        <v>96</v>
      </c>
      <c r="D52" s="68"/>
      <c r="E52" s="68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</row>
    <row r="53" spans="1:24" ht="12.75" x14ac:dyDescent="0.2">
      <c r="A53" s="37" t="s">
        <v>48</v>
      </c>
      <c r="B53" s="35" t="s">
        <v>97</v>
      </c>
      <c r="C53" s="36" t="s">
        <v>98</v>
      </c>
      <c r="D53" s="66">
        <f t="shared" ref="D53" si="56">+D54+D58</f>
        <v>0</v>
      </c>
      <c r="E53" s="66">
        <f t="shared" ref="E53:U53" si="57">+E54+E58</f>
        <v>0</v>
      </c>
      <c r="F53" s="67">
        <f t="shared" si="57"/>
        <v>0</v>
      </c>
      <c r="G53" s="67">
        <f t="shared" si="57"/>
        <v>0</v>
      </c>
      <c r="H53" s="67">
        <f t="shared" si="57"/>
        <v>0</v>
      </c>
      <c r="I53" s="67">
        <f t="shared" si="57"/>
        <v>0</v>
      </c>
      <c r="J53" s="67">
        <f t="shared" si="57"/>
        <v>0</v>
      </c>
      <c r="K53" s="67">
        <f t="shared" si="57"/>
        <v>0</v>
      </c>
      <c r="L53" s="67">
        <f t="shared" si="57"/>
        <v>0</v>
      </c>
      <c r="M53" s="67">
        <f t="shared" si="57"/>
        <v>0</v>
      </c>
      <c r="N53" s="67">
        <f t="shared" si="57"/>
        <v>0</v>
      </c>
      <c r="O53" s="67">
        <f t="shared" si="57"/>
        <v>0</v>
      </c>
      <c r="P53" s="67">
        <f t="shared" si="57"/>
        <v>0</v>
      </c>
      <c r="Q53" s="67">
        <f t="shared" si="57"/>
        <v>0</v>
      </c>
      <c r="R53" s="67">
        <f t="shared" si="57"/>
        <v>0</v>
      </c>
      <c r="S53" s="67">
        <f t="shared" si="57"/>
        <v>0</v>
      </c>
      <c r="T53" s="67">
        <f t="shared" si="57"/>
        <v>0</v>
      </c>
      <c r="U53" s="67">
        <f t="shared" si="57"/>
        <v>0</v>
      </c>
      <c r="V53" s="67">
        <f t="shared" ref="V53:X53" si="58">+V54+V58</f>
        <v>0</v>
      </c>
      <c r="W53" s="67">
        <f t="shared" si="58"/>
        <v>0</v>
      </c>
      <c r="X53" s="67">
        <f t="shared" si="58"/>
        <v>0</v>
      </c>
    </row>
    <row r="54" spans="1:24" ht="12.75" x14ac:dyDescent="0.2">
      <c r="A54" s="38" t="s">
        <v>8</v>
      </c>
      <c r="B54" s="39" t="s">
        <v>99</v>
      </c>
      <c r="C54" s="36" t="s">
        <v>100</v>
      </c>
      <c r="D54" s="66">
        <f t="shared" ref="D54:E54" si="59">+D55+D56+D57</f>
        <v>0</v>
      </c>
      <c r="E54" s="66">
        <f t="shared" si="59"/>
        <v>0</v>
      </c>
      <c r="F54" s="67">
        <f t="shared" ref="F54:M54" si="60">+F55+F56+F57</f>
        <v>0</v>
      </c>
      <c r="G54" s="67">
        <f t="shared" si="60"/>
        <v>0</v>
      </c>
      <c r="H54" s="67">
        <f t="shared" si="60"/>
        <v>0</v>
      </c>
      <c r="I54" s="67">
        <f t="shared" si="60"/>
        <v>0</v>
      </c>
      <c r="J54" s="67">
        <f t="shared" si="60"/>
        <v>0</v>
      </c>
      <c r="K54" s="67">
        <f t="shared" si="60"/>
        <v>0</v>
      </c>
      <c r="L54" s="67">
        <f t="shared" si="60"/>
        <v>0</v>
      </c>
      <c r="M54" s="67">
        <f t="shared" si="60"/>
        <v>0</v>
      </c>
      <c r="N54" s="67">
        <f t="shared" ref="N54:S54" si="61">+N55+N56+N57</f>
        <v>0</v>
      </c>
      <c r="O54" s="67">
        <f t="shared" si="61"/>
        <v>0</v>
      </c>
      <c r="P54" s="67">
        <f t="shared" si="61"/>
        <v>0</v>
      </c>
      <c r="Q54" s="67">
        <f t="shared" si="61"/>
        <v>0</v>
      </c>
      <c r="R54" s="67">
        <f t="shared" si="61"/>
        <v>0</v>
      </c>
      <c r="S54" s="67">
        <f t="shared" si="61"/>
        <v>0</v>
      </c>
      <c r="T54" s="67">
        <f t="shared" ref="T54:U54" si="62">+T55+T56+T57</f>
        <v>0</v>
      </c>
      <c r="U54" s="67">
        <f t="shared" si="62"/>
        <v>0</v>
      </c>
      <c r="V54" s="67">
        <f t="shared" ref="V54:X54" si="63">+V55+V56+V57</f>
        <v>0</v>
      </c>
      <c r="W54" s="67">
        <f t="shared" si="63"/>
        <v>0</v>
      </c>
      <c r="X54" s="67">
        <f t="shared" si="63"/>
        <v>0</v>
      </c>
    </row>
    <row r="55" spans="1:24" ht="12.75" x14ac:dyDescent="0.2">
      <c r="A55" s="38" t="s">
        <v>11</v>
      </c>
      <c r="B55" s="39" t="s">
        <v>101</v>
      </c>
      <c r="C55" s="36" t="s">
        <v>102</v>
      </c>
      <c r="D55" s="68"/>
      <c r="E55" s="68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</row>
    <row r="56" spans="1:24" ht="12.75" x14ac:dyDescent="0.2">
      <c r="A56" s="38" t="s">
        <v>14</v>
      </c>
      <c r="B56" s="39" t="s">
        <v>58</v>
      </c>
      <c r="C56" s="36" t="s">
        <v>103</v>
      </c>
      <c r="D56" s="68"/>
      <c r="E56" s="68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</row>
    <row r="57" spans="1:24" ht="12.75" x14ac:dyDescent="0.2">
      <c r="A57" s="38" t="s">
        <v>17</v>
      </c>
      <c r="B57" s="39" t="s">
        <v>104</v>
      </c>
      <c r="C57" s="36" t="s">
        <v>105</v>
      </c>
      <c r="D57" s="68"/>
      <c r="E57" s="68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</row>
    <row r="58" spans="1:24" ht="12.75" x14ac:dyDescent="0.2">
      <c r="A58" s="38" t="s">
        <v>23</v>
      </c>
      <c r="B58" s="39" t="s">
        <v>106</v>
      </c>
      <c r="C58" s="36" t="s">
        <v>107</v>
      </c>
      <c r="D58" s="66">
        <f t="shared" ref="D58" si="64">+D59+D60</f>
        <v>0</v>
      </c>
      <c r="E58" s="66">
        <f t="shared" ref="E58:U58" si="65">+E59+E60</f>
        <v>0</v>
      </c>
      <c r="F58" s="67">
        <f t="shared" si="65"/>
        <v>0</v>
      </c>
      <c r="G58" s="67">
        <f t="shared" si="65"/>
        <v>0</v>
      </c>
      <c r="H58" s="67">
        <f t="shared" si="65"/>
        <v>0</v>
      </c>
      <c r="I58" s="67">
        <f t="shared" si="65"/>
        <v>0</v>
      </c>
      <c r="J58" s="67">
        <f t="shared" si="65"/>
        <v>0</v>
      </c>
      <c r="K58" s="67">
        <f t="shared" si="65"/>
        <v>0</v>
      </c>
      <c r="L58" s="67">
        <f t="shared" si="65"/>
        <v>0</v>
      </c>
      <c r="M58" s="67">
        <f t="shared" si="65"/>
        <v>0</v>
      </c>
      <c r="N58" s="67">
        <f t="shared" si="65"/>
        <v>0</v>
      </c>
      <c r="O58" s="67">
        <f t="shared" si="65"/>
        <v>0</v>
      </c>
      <c r="P58" s="67">
        <f t="shared" si="65"/>
        <v>0</v>
      </c>
      <c r="Q58" s="67">
        <f t="shared" si="65"/>
        <v>0</v>
      </c>
      <c r="R58" s="67">
        <f t="shared" si="65"/>
        <v>0</v>
      </c>
      <c r="S58" s="67">
        <f t="shared" si="65"/>
        <v>0</v>
      </c>
      <c r="T58" s="67">
        <f t="shared" si="65"/>
        <v>0</v>
      </c>
      <c r="U58" s="67">
        <f t="shared" si="65"/>
        <v>0</v>
      </c>
      <c r="V58" s="67">
        <f t="shared" ref="V58:X58" si="66">+V59+V60</f>
        <v>0</v>
      </c>
      <c r="W58" s="67">
        <f t="shared" si="66"/>
        <v>0</v>
      </c>
      <c r="X58" s="67">
        <f t="shared" si="66"/>
        <v>0</v>
      </c>
    </row>
    <row r="59" spans="1:24" ht="12.75" x14ac:dyDescent="0.2">
      <c r="A59" s="38" t="s">
        <v>11</v>
      </c>
      <c r="B59" s="39" t="s">
        <v>108</v>
      </c>
      <c r="C59" s="36" t="s">
        <v>109</v>
      </c>
      <c r="D59" s="68"/>
      <c r="E59" s="68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</row>
    <row r="60" spans="1:24" ht="12.75" x14ac:dyDescent="0.2">
      <c r="A60" s="38" t="s">
        <v>14</v>
      </c>
      <c r="B60" s="39" t="s">
        <v>110</v>
      </c>
      <c r="C60" s="36" t="s">
        <v>111</v>
      </c>
      <c r="D60" s="68"/>
      <c r="E60" s="68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</row>
    <row r="61" spans="1:24" ht="12.75" x14ac:dyDescent="0.2">
      <c r="A61" s="37" t="s">
        <v>51</v>
      </c>
      <c r="B61" s="35" t="s">
        <v>112</v>
      </c>
      <c r="C61" s="36" t="s">
        <v>113</v>
      </c>
      <c r="D61" s="66">
        <f t="shared" ref="D61:E61" si="67">+D62+D63+D64</f>
        <v>0</v>
      </c>
      <c r="E61" s="66">
        <f t="shared" si="67"/>
        <v>0</v>
      </c>
      <c r="F61" s="67">
        <f t="shared" ref="F61:M61" si="68">+F62+F63+F64</f>
        <v>0</v>
      </c>
      <c r="G61" s="67">
        <f t="shared" si="68"/>
        <v>0</v>
      </c>
      <c r="H61" s="67">
        <f t="shared" si="68"/>
        <v>0</v>
      </c>
      <c r="I61" s="67">
        <f t="shared" si="68"/>
        <v>0</v>
      </c>
      <c r="J61" s="67">
        <f t="shared" si="68"/>
        <v>0</v>
      </c>
      <c r="K61" s="67">
        <f t="shared" si="68"/>
        <v>0</v>
      </c>
      <c r="L61" s="67">
        <f t="shared" si="68"/>
        <v>0</v>
      </c>
      <c r="M61" s="67">
        <f t="shared" si="68"/>
        <v>0</v>
      </c>
      <c r="N61" s="67">
        <f t="shared" ref="N61:S61" si="69">+N62+N63+N64</f>
        <v>0</v>
      </c>
      <c r="O61" s="67">
        <f t="shared" si="69"/>
        <v>0</v>
      </c>
      <c r="P61" s="67">
        <f t="shared" si="69"/>
        <v>0</v>
      </c>
      <c r="Q61" s="67">
        <f t="shared" si="69"/>
        <v>0</v>
      </c>
      <c r="R61" s="67">
        <f t="shared" si="69"/>
        <v>0</v>
      </c>
      <c r="S61" s="67">
        <f t="shared" si="69"/>
        <v>0</v>
      </c>
      <c r="T61" s="67">
        <f t="shared" ref="T61:U61" si="70">+T62+T63+T64</f>
        <v>0</v>
      </c>
      <c r="U61" s="67">
        <f t="shared" si="70"/>
        <v>0</v>
      </c>
      <c r="V61" s="67">
        <f t="shared" ref="V61:X61" si="71">+V62+V63+V64</f>
        <v>0</v>
      </c>
      <c r="W61" s="67">
        <f t="shared" si="71"/>
        <v>0</v>
      </c>
      <c r="X61" s="67">
        <f t="shared" si="71"/>
        <v>0</v>
      </c>
    </row>
    <row r="62" spans="1:24" ht="12.75" x14ac:dyDescent="0.2">
      <c r="A62" s="38" t="s">
        <v>8</v>
      </c>
      <c r="B62" s="41" t="s">
        <v>114</v>
      </c>
      <c r="C62" s="36" t="s">
        <v>115</v>
      </c>
      <c r="D62" s="68"/>
      <c r="E62" s="68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</row>
    <row r="63" spans="1:24" ht="12.75" x14ac:dyDescent="0.2">
      <c r="A63" s="38" t="s">
        <v>23</v>
      </c>
      <c r="B63" s="39" t="s">
        <v>116</v>
      </c>
      <c r="C63" s="36" t="s">
        <v>117</v>
      </c>
      <c r="D63" s="68"/>
      <c r="E63" s="68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</row>
    <row r="64" spans="1:24" ht="12.75" x14ac:dyDescent="0.2">
      <c r="A64" s="38" t="s">
        <v>33</v>
      </c>
      <c r="B64" s="39" t="s">
        <v>118</v>
      </c>
      <c r="C64" s="36" t="s">
        <v>119</v>
      </c>
      <c r="D64" s="68"/>
      <c r="E64" s="68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</row>
    <row r="65" spans="1:24" ht="12.75" x14ac:dyDescent="0.2">
      <c r="A65" s="37" t="s">
        <v>68</v>
      </c>
      <c r="B65" s="35" t="s">
        <v>120</v>
      </c>
      <c r="C65" s="36" t="s">
        <v>121</v>
      </c>
      <c r="D65" s="68"/>
      <c r="E65" s="68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</row>
    <row r="66" spans="1:24" ht="12.75" x14ac:dyDescent="0.2">
      <c r="A66" s="34" t="s">
        <v>122</v>
      </c>
      <c r="B66" s="35" t="s">
        <v>123</v>
      </c>
      <c r="C66" s="36" t="s">
        <v>124</v>
      </c>
      <c r="D66" s="68"/>
      <c r="E66" s="68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</row>
    <row r="67" spans="1:24" ht="13.5" thickBot="1" x14ac:dyDescent="0.25">
      <c r="A67" s="42"/>
      <c r="B67" s="43" t="s">
        <v>324</v>
      </c>
      <c r="C67" s="44" t="s">
        <v>125</v>
      </c>
      <c r="D67" s="87"/>
      <c r="E67" s="87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</row>
    <row r="68" spans="1:24" ht="13.5" thickBot="1" x14ac:dyDescent="0.25">
      <c r="A68" s="45"/>
      <c r="B68" s="46"/>
      <c r="C68" s="47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</row>
    <row r="69" spans="1:24" ht="13.5" thickBot="1" x14ac:dyDescent="0.25">
      <c r="A69" s="28"/>
      <c r="B69" s="29" t="s">
        <v>213</v>
      </c>
      <c r="C69" s="30" t="s">
        <v>214</v>
      </c>
      <c r="D69" s="9" t="str">
        <f>+D13</f>
        <v>x/2018</v>
      </c>
      <c r="E69" s="9" t="str">
        <f>+E13</f>
        <v>x/2019</v>
      </c>
      <c r="F69" s="9">
        <f t="shared" ref="F69:S69" si="72">+F13</f>
        <v>2016</v>
      </c>
      <c r="G69" s="9">
        <f t="shared" si="72"/>
        <v>2017</v>
      </c>
      <c r="H69" s="9">
        <f t="shared" si="72"/>
        <v>2018</v>
      </c>
      <c r="I69" s="9">
        <f t="shared" si="72"/>
        <v>2019</v>
      </c>
      <c r="J69" s="9">
        <f t="shared" si="72"/>
        <v>2020</v>
      </c>
      <c r="K69" s="9">
        <f t="shared" si="72"/>
        <v>2021</v>
      </c>
      <c r="L69" s="9">
        <f t="shared" si="72"/>
        <v>2022</v>
      </c>
      <c r="M69" s="9">
        <f t="shared" si="72"/>
        <v>2023</v>
      </c>
      <c r="N69" s="9">
        <f t="shared" si="72"/>
        <v>2024</v>
      </c>
      <c r="O69" s="9">
        <f t="shared" si="72"/>
        <v>2025</v>
      </c>
      <c r="P69" s="9">
        <f t="shared" si="72"/>
        <v>2026</v>
      </c>
      <c r="Q69" s="9">
        <f t="shared" si="72"/>
        <v>2027</v>
      </c>
      <c r="R69" s="9">
        <f t="shared" si="72"/>
        <v>2028</v>
      </c>
      <c r="S69" s="9">
        <f t="shared" si="72"/>
        <v>2029</v>
      </c>
      <c r="T69" s="9">
        <f t="shared" ref="T69:U69" si="73">+T13</f>
        <v>2030</v>
      </c>
      <c r="U69" s="9">
        <f t="shared" si="73"/>
        <v>2031</v>
      </c>
      <c r="V69" s="9">
        <f t="shared" ref="V69:X69" si="74">+V13</f>
        <v>2032</v>
      </c>
      <c r="W69" s="9">
        <f t="shared" si="74"/>
        <v>2033</v>
      </c>
      <c r="X69" s="9">
        <f t="shared" si="74"/>
        <v>2034</v>
      </c>
    </row>
    <row r="70" spans="1:24" ht="25.5" x14ac:dyDescent="0.2">
      <c r="A70" s="48"/>
      <c r="B70" s="32" t="s">
        <v>126</v>
      </c>
      <c r="C70" s="33" t="s">
        <v>127</v>
      </c>
      <c r="D70" s="72">
        <f t="shared" ref="D70:E70" si="75">+D71+D88+D91+D101+D111</f>
        <v>0</v>
      </c>
      <c r="E70" s="72">
        <f t="shared" si="75"/>
        <v>0</v>
      </c>
      <c r="F70" s="75">
        <f t="shared" ref="F70" si="76">+F71+F88+F91+F101+F111</f>
        <v>0</v>
      </c>
      <c r="G70" s="75">
        <f t="shared" ref="G70" si="77">+G71+G88+G91+G101+G111</f>
        <v>0</v>
      </c>
      <c r="H70" s="75">
        <f t="shared" ref="H70" si="78">+H71+H88+H91+H101+H111</f>
        <v>0</v>
      </c>
      <c r="I70" s="75">
        <f t="shared" ref="I70" si="79">+I71+I88+I91+I101+I111</f>
        <v>0</v>
      </c>
      <c r="J70" s="75">
        <f t="shared" ref="J70:K70" si="80">+J71+J88+J91+J101+J111</f>
        <v>0</v>
      </c>
      <c r="K70" s="75">
        <f t="shared" si="80"/>
        <v>0</v>
      </c>
      <c r="L70" s="75">
        <f t="shared" ref="L70" si="81">+L71+L88+L91+L101+L111</f>
        <v>0</v>
      </c>
      <c r="M70" s="75">
        <f t="shared" ref="M70" si="82">+M71+M88+M91+M101+M111</f>
        <v>0</v>
      </c>
      <c r="N70" s="75">
        <f t="shared" ref="N70:R70" si="83">+N71+N88+N91+N101+N111</f>
        <v>0</v>
      </c>
      <c r="O70" s="75">
        <f t="shared" si="83"/>
        <v>0</v>
      </c>
      <c r="P70" s="75">
        <f t="shared" si="83"/>
        <v>0</v>
      </c>
      <c r="Q70" s="75">
        <f t="shared" si="83"/>
        <v>0</v>
      </c>
      <c r="R70" s="75">
        <f t="shared" si="83"/>
        <v>0</v>
      </c>
      <c r="S70" s="75">
        <f t="shared" ref="S70:U70" si="84">+S71+S88+S91+S101+S111</f>
        <v>0</v>
      </c>
      <c r="T70" s="75">
        <f t="shared" si="84"/>
        <v>0</v>
      </c>
      <c r="U70" s="75">
        <f t="shared" si="84"/>
        <v>0</v>
      </c>
      <c r="V70" s="75">
        <f t="shared" ref="V70:X70" si="85">+V71+V88+V91+V101+V111</f>
        <v>0</v>
      </c>
      <c r="W70" s="75">
        <f t="shared" si="85"/>
        <v>0</v>
      </c>
      <c r="X70" s="75">
        <f t="shared" si="85"/>
        <v>0</v>
      </c>
    </row>
    <row r="71" spans="1:24" ht="12.75" x14ac:dyDescent="0.2">
      <c r="A71" s="34" t="s">
        <v>2</v>
      </c>
      <c r="B71" s="35" t="s">
        <v>318</v>
      </c>
      <c r="C71" s="36" t="s">
        <v>128</v>
      </c>
      <c r="D71" s="66">
        <f>+D72+D75+D76+D82+D83+D84-D85+D86-D87</f>
        <v>0</v>
      </c>
      <c r="E71" s="66">
        <f>+E72+E75+E76+E82+E83+E84-E85+E86-E87</f>
        <v>0</v>
      </c>
      <c r="F71" s="67">
        <f t="shared" ref="F71:U71" si="86">+F72+F75+F76+F82+F83+F84-F85+F86-F87</f>
        <v>0</v>
      </c>
      <c r="G71" s="67">
        <f t="shared" si="86"/>
        <v>0</v>
      </c>
      <c r="H71" s="67">
        <f t="shared" si="86"/>
        <v>0</v>
      </c>
      <c r="I71" s="67">
        <f t="shared" si="86"/>
        <v>0</v>
      </c>
      <c r="J71" s="67">
        <f t="shared" si="86"/>
        <v>0</v>
      </c>
      <c r="K71" s="67">
        <f t="shared" si="86"/>
        <v>0</v>
      </c>
      <c r="L71" s="67">
        <f t="shared" si="86"/>
        <v>0</v>
      </c>
      <c r="M71" s="67">
        <f t="shared" si="86"/>
        <v>0</v>
      </c>
      <c r="N71" s="67">
        <f t="shared" si="86"/>
        <v>0</v>
      </c>
      <c r="O71" s="67">
        <f t="shared" si="86"/>
        <v>0</v>
      </c>
      <c r="P71" s="67">
        <f t="shared" si="86"/>
        <v>0</v>
      </c>
      <c r="Q71" s="67">
        <f t="shared" si="86"/>
        <v>0</v>
      </c>
      <c r="R71" s="67">
        <f t="shared" si="86"/>
        <v>0</v>
      </c>
      <c r="S71" s="67">
        <f t="shared" si="86"/>
        <v>0</v>
      </c>
      <c r="T71" s="67">
        <f t="shared" si="86"/>
        <v>0</v>
      </c>
      <c r="U71" s="67">
        <f t="shared" si="86"/>
        <v>0</v>
      </c>
      <c r="V71" s="67">
        <f t="shared" ref="V71:X71" si="87">+V72+V75+V76+V82+V83+V84-V85+V86-V87</f>
        <v>0</v>
      </c>
      <c r="W71" s="67">
        <f t="shared" si="87"/>
        <v>0</v>
      </c>
      <c r="X71" s="67">
        <f t="shared" si="87"/>
        <v>0</v>
      </c>
    </row>
    <row r="72" spans="1:24" ht="12.75" x14ac:dyDescent="0.2">
      <c r="A72" s="37" t="s">
        <v>5</v>
      </c>
      <c r="B72" s="35" t="s">
        <v>129</v>
      </c>
      <c r="C72" s="36" t="s">
        <v>130</v>
      </c>
      <c r="D72" s="66">
        <f t="shared" ref="D72:E72" si="88">+D73-D74</f>
        <v>0</v>
      </c>
      <c r="E72" s="66">
        <f t="shared" si="88"/>
        <v>0</v>
      </c>
      <c r="F72" s="67">
        <f t="shared" ref="F72" si="89">+F73-F74</f>
        <v>0</v>
      </c>
      <c r="G72" s="67">
        <f t="shared" ref="G72" si="90">+G73-G74</f>
        <v>0</v>
      </c>
      <c r="H72" s="67">
        <f t="shared" ref="H72" si="91">+H73-H74</f>
        <v>0</v>
      </c>
      <c r="I72" s="67">
        <f t="shared" ref="I72" si="92">+I73-I74</f>
        <v>0</v>
      </c>
      <c r="J72" s="67">
        <f t="shared" ref="J72:K72" si="93">+J73-J74</f>
        <v>0</v>
      </c>
      <c r="K72" s="67">
        <f t="shared" si="93"/>
        <v>0</v>
      </c>
      <c r="L72" s="67">
        <f t="shared" ref="L72" si="94">+L73-L74</f>
        <v>0</v>
      </c>
      <c r="M72" s="67">
        <f t="shared" ref="M72" si="95">+M73-M74</f>
        <v>0</v>
      </c>
      <c r="N72" s="67">
        <f t="shared" ref="N72:R72" si="96">+N73-N74</f>
        <v>0</v>
      </c>
      <c r="O72" s="67">
        <f t="shared" si="96"/>
        <v>0</v>
      </c>
      <c r="P72" s="67">
        <f t="shared" si="96"/>
        <v>0</v>
      </c>
      <c r="Q72" s="67">
        <f t="shared" si="96"/>
        <v>0</v>
      </c>
      <c r="R72" s="67">
        <f t="shared" si="96"/>
        <v>0</v>
      </c>
      <c r="S72" s="67">
        <f t="shared" ref="S72:U72" si="97">+S73-S74</f>
        <v>0</v>
      </c>
      <c r="T72" s="67">
        <f t="shared" si="97"/>
        <v>0</v>
      </c>
      <c r="U72" s="67">
        <f t="shared" si="97"/>
        <v>0</v>
      </c>
      <c r="V72" s="67">
        <f t="shared" ref="V72:X72" si="98">+V73-V74</f>
        <v>0</v>
      </c>
      <c r="W72" s="67">
        <f t="shared" si="98"/>
        <v>0</v>
      </c>
      <c r="X72" s="67">
        <f t="shared" si="98"/>
        <v>0</v>
      </c>
    </row>
    <row r="73" spans="1:24" ht="12.75" x14ac:dyDescent="0.2">
      <c r="A73" s="38" t="s">
        <v>8</v>
      </c>
      <c r="B73" s="39" t="s">
        <v>131</v>
      </c>
      <c r="C73" s="36" t="s">
        <v>132</v>
      </c>
      <c r="D73" s="68"/>
      <c r="E73" s="68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</row>
    <row r="74" spans="1:24" ht="12.75" x14ac:dyDescent="0.2">
      <c r="A74" s="38" t="s">
        <v>23</v>
      </c>
      <c r="B74" s="39" t="s">
        <v>133</v>
      </c>
      <c r="C74" s="36" t="s">
        <v>134</v>
      </c>
      <c r="D74" s="68"/>
      <c r="E74" s="68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</row>
    <row r="75" spans="1:24" ht="12.75" x14ac:dyDescent="0.2">
      <c r="A75" s="37" t="s">
        <v>26</v>
      </c>
      <c r="B75" s="35" t="s">
        <v>135</v>
      </c>
      <c r="C75" s="36" t="s">
        <v>136</v>
      </c>
      <c r="D75" s="73"/>
      <c r="E75" s="73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</row>
    <row r="76" spans="1:24" ht="12.75" x14ac:dyDescent="0.2">
      <c r="A76" s="37" t="s">
        <v>48</v>
      </c>
      <c r="B76" s="35" t="s">
        <v>137</v>
      </c>
      <c r="C76" s="36" t="s">
        <v>138</v>
      </c>
      <c r="D76" s="66">
        <f t="shared" ref="D76:E76" si="99">+D77+D78-D79+D80+D81</f>
        <v>0</v>
      </c>
      <c r="E76" s="66">
        <f t="shared" si="99"/>
        <v>0</v>
      </c>
      <c r="F76" s="67">
        <f t="shared" ref="F76" si="100">+F77+F78-F79+F80+F81</f>
        <v>0</v>
      </c>
      <c r="G76" s="67">
        <f t="shared" ref="G76" si="101">+G77+G78-G79+G80+G81</f>
        <v>0</v>
      </c>
      <c r="H76" s="67">
        <f t="shared" ref="H76" si="102">+H77+H78-H79+H80+H81</f>
        <v>0</v>
      </c>
      <c r="I76" s="67">
        <f t="shared" ref="I76" si="103">+I77+I78-I79+I80+I81</f>
        <v>0</v>
      </c>
      <c r="J76" s="67">
        <f t="shared" ref="J76:K76" si="104">+J77+J78-J79+J80+J81</f>
        <v>0</v>
      </c>
      <c r="K76" s="67">
        <f t="shared" si="104"/>
        <v>0</v>
      </c>
      <c r="L76" s="67">
        <f t="shared" ref="L76" si="105">+L77+L78-L79+L80+L81</f>
        <v>0</v>
      </c>
      <c r="M76" s="67">
        <f t="shared" ref="M76" si="106">+M77+M78-M79+M80+M81</f>
        <v>0</v>
      </c>
      <c r="N76" s="67">
        <f t="shared" ref="N76:R76" si="107">+N77+N78-N79+N80+N81</f>
        <v>0</v>
      </c>
      <c r="O76" s="67">
        <f t="shared" si="107"/>
        <v>0</v>
      </c>
      <c r="P76" s="67">
        <f t="shared" si="107"/>
        <v>0</v>
      </c>
      <c r="Q76" s="67">
        <f t="shared" si="107"/>
        <v>0</v>
      </c>
      <c r="R76" s="67">
        <f t="shared" si="107"/>
        <v>0</v>
      </c>
      <c r="S76" s="67">
        <f t="shared" ref="S76:U76" si="108">+S77+S78-S79+S80+S81</f>
        <v>0</v>
      </c>
      <c r="T76" s="67">
        <f t="shared" si="108"/>
        <v>0</v>
      </c>
      <c r="U76" s="67">
        <f t="shared" si="108"/>
        <v>0</v>
      </c>
      <c r="V76" s="67">
        <f t="shared" ref="V76:X76" si="109">+V77+V78-V79+V80+V81</f>
        <v>0</v>
      </c>
      <c r="W76" s="67">
        <f t="shared" si="109"/>
        <v>0</v>
      </c>
      <c r="X76" s="67">
        <f t="shared" si="109"/>
        <v>0</v>
      </c>
    </row>
    <row r="77" spans="1:24" ht="12.75" x14ac:dyDescent="0.2">
      <c r="A77" s="38" t="s">
        <v>8</v>
      </c>
      <c r="B77" s="39" t="s">
        <v>139</v>
      </c>
      <c r="C77" s="36" t="s">
        <v>140</v>
      </c>
      <c r="D77" s="68"/>
      <c r="E77" s="68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</row>
    <row r="78" spans="1:24" ht="12.75" x14ac:dyDescent="0.2">
      <c r="A78" s="38" t="s">
        <v>23</v>
      </c>
      <c r="B78" s="39" t="s">
        <v>141</v>
      </c>
      <c r="C78" s="36" t="s">
        <v>142</v>
      </c>
      <c r="D78" s="68"/>
      <c r="E78" s="68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</row>
    <row r="79" spans="1:24" ht="12.75" x14ac:dyDescent="0.2">
      <c r="A79" s="38" t="s">
        <v>33</v>
      </c>
      <c r="B79" s="39" t="s">
        <v>143</v>
      </c>
      <c r="C79" s="36" t="s">
        <v>144</v>
      </c>
      <c r="D79" s="68"/>
      <c r="E79" s="68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</row>
    <row r="80" spans="1:24" ht="12.75" x14ac:dyDescent="0.2">
      <c r="A80" s="38" t="s">
        <v>36</v>
      </c>
      <c r="B80" s="39" t="s">
        <v>145</v>
      </c>
      <c r="C80" s="36" t="s">
        <v>146</v>
      </c>
      <c r="D80" s="68"/>
      <c r="E80" s="68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</row>
    <row r="81" spans="1:24" ht="12.75" x14ac:dyDescent="0.2">
      <c r="A81" s="38" t="s">
        <v>39</v>
      </c>
      <c r="B81" s="39" t="s">
        <v>147</v>
      </c>
      <c r="C81" s="36" t="s">
        <v>148</v>
      </c>
      <c r="D81" s="68"/>
      <c r="E81" s="68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</row>
    <row r="82" spans="1:24" ht="12.75" x14ac:dyDescent="0.2">
      <c r="A82" s="37" t="s">
        <v>51</v>
      </c>
      <c r="B82" s="35" t="s">
        <v>316</v>
      </c>
      <c r="C82" s="36" t="s">
        <v>149</v>
      </c>
      <c r="D82" s="73"/>
      <c r="E82" s="73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</row>
    <row r="83" spans="1:24" ht="12.75" x14ac:dyDescent="0.2">
      <c r="A83" s="37" t="s">
        <v>68</v>
      </c>
      <c r="B83" s="35" t="s">
        <v>317</v>
      </c>
      <c r="C83" s="36">
        <v>301</v>
      </c>
      <c r="D83" s="73"/>
      <c r="E83" s="73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</row>
    <row r="84" spans="1:24" ht="12.75" x14ac:dyDescent="0.2">
      <c r="A84" s="37" t="s">
        <v>314</v>
      </c>
      <c r="B84" s="35" t="s">
        <v>150</v>
      </c>
      <c r="C84" s="36" t="s">
        <v>151</v>
      </c>
      <c r="D84" s="73"/>
      <c r="E84" s="73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</row>
    <row r="85" spans="1:24" ht="12.75" x14ac:dyDescent="0.2">
      <c r="A85" s="37" t="s">
        <v>154</v>
      </c>
      <c r="B85" s="35" t="s">
        <v>152</v>
      </c>
      <c r="C85" s="36" t="s">
        <v>153</v>
      </c>
      <c r="D85" s="73"/>
      <c r="E85" s="73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</row>
    <row r="86" spans="1:24" ht="12.75" x14ac:dyDescent="0.2">
      <c r="A86" s="37" t="s">
        <v>157</v>
      </c>
      <c r="B86" s="35" t="s">
        <v>155</v>
      </c>
      <c r="C86" s="36" t="s">
        <v>156</v>
      </c>
      <c r="D86" s="73"/>
      <c r="E86" s="73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</row>
    <row r="87" spans="1:24" ht="12.75" x14ac:dyDescent="0.2">
      <c r="A87" s="37" t="s">
        <v>315</v>
      </c>
      <c r="B87" s="35" t="s">
        <v>158</v>
      </c>
      <c r="C87" s="36" t="s">
        <v>159</v>
      </c>
      <c r="D87" s="73"/>
      <c r="E87" s="73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</row>
    <row r="88" spans="1:24" ht="25.5" x14ac:dyDescent="0.2">
      <c r="A88" s="34" t="s">
        <v>80</v>
      </c>
      <c r="B88" s="35" t="s">
        <v>160</v>
      </c>
      <c r="C88" s="36" t="s">
        <v>161</v>
      </c>
      <c r="D88" s="66">
        <f t="shared" ref="D88:E88" si="110">+D89+D90</f>
        <v>0</v>
      </c>
      <c r="E88" s="66">
        <f t="shared" si="110"/>
        <v>0</v>
      </c>
      <c r="F88" s="67">
        <f t="shared" ref="F88" si="111">+F89+F90</f>
        <v>0</v>
      </c>
      <c r="G88" s="67">
        <f t="shared" ref="G88" si="112">+G89+G90</f>
        <v>0</v>
      </c>
      <c r="H88" s="67">
        <f t="shared" ref="H88" si="113">+H89+H90</f>
        <v>0</v>
      </c>
      <c r="I88" s="67">
        <f t="shared" ref="I88" si="114">+I89+I90</f>
        <v>0</v>
      </c>
      <c r="J88" s="67">
        <f t="shared" ref="J88:K88" si="115">+J89+J90</f>
        <v>0</v>
      </c>
      <c r="K88" s="67">
        <f t="shared" si="115"/>
        <v>0</v>
      </c>
      <c r="L88" s="67">
        <f t="shared" ref="L88" si="116">+L89+L90</f>
        <v>0</v>
      </c>
      <c r="M88" s="67">
        <f t="shared" ref="M88" si="117">+M89+M90</f>
        <v>0</v>
      </c>
      <c r="N88" s="67">
        <f t="shared" ref="N88:R88" si="118">+N89+N90</f>
        <v>0</v>
      </c>
      <c r="O88" s="67">
        <f t="shared" si="118"/>
        <v>0</v>
      </c>
      <c r="P88" s="67">
        <f t="shared" si="118"/>
        <v>0</v>
      </c>
      <c r="Q88" s="67">
        <f t="shared" si="118"/>
        <v>0</v>
      </c>
      <c r="R88" s="67">
        <f t="shared" si="118"/>
        <v>0</v>
      </c>
      <c r="S88" s="67">
        <f t="shared" ref="S88:U88" si="119">+S89+S90</f>
        <v>0</v>
      </c>
      <c r="T88" s="67">
        <f t="shared" si="119"/>
        <v>0</v>
      </c>
      <c r="U88" s="67">
        <f t="shared" si="119"/>
        <v>0</v>
      </c>
      <c r="V88" s="67">
        <f t="shared" ref="V88:X88" si="120">+V89+V90</f>
        <v>0</v>
      </c>
      <c r="W88" s="67">
        <f t="shared" si="120"/>
        <v>0</v>
      </c>
      <c r="X88" s="67">
        <f t="shared" si="120"/>
        <v>0</v>
      </c>
    </row>
    <row r="89" spans="1:24" ht="12.75" x14ac:dyDescent="0.2">
      <c r="A89" s="38" t="s">
        <v>8</v>
      </c>
      <c r="B89" s="39" t="s">
        <v>162</v>
      </c>
      <c r="C89" s="36" t="s">
        <v>163</v>
      </c>
      <c r="D89" s="68"/>
      <c r="E89" s="68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</row>
    <row r="90" spans="1:24" ht="12.75" x14ac:dyDescent="0.2">
      <c r="A90" s="38" t="s">
        <v>23</v>
      </c>
      <c r="B90" s="39" t="s">
        <v>164</v>
      </c>
      <c r="C90" s="36" t="s">
        <v>165</v>
      </c>
      <c r="D90" s="68"/>
      <c r="E90" s="68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</row>
    <row r="91" spans="1:24" ht="12.75" x14ac:dyDescent="0.2">
      <c r="A91" s="34" t="s">
        <v>122</v>
      </c>
      <c r="B91" s="35" t="s">
        <v>166</v>
      </c>
      <c r="C91" s="36" t="s">
        <v>167</v>
      </c>
      <c r="D91" s="66">
        <f t="shared" ref="D91:E91" si="121">+D92+D96+D100</f>
        <v>0</v>
      </c>
      <c r="E91" s="66">
        <f t="shared" si="121"/>
        <v>0</v>
      </c>
      <c r="F91" s="67">
        <f t="shared" ref="F91" si="122">+F92+F96+F100</f>
        <v>0</v>
      </c>
      <c r="G91" s="67">
        <f t="shared" ref="G91" si="123">+G92+G96+G100</f>
        <v>0</v>
      </c>
      <c r="H91" s="67">
        <f t="shared" ref="H91" si="124">+H92+H96+H100</f>
        <v>0</v>
      </c>
      <c r="I91" s="67">
        <f t="shared" ref="I91" si="125">+I92+I96+I100</f>
        <v>0</v>
      </c>
      <c r="J91" s="67">
        <f t="shared" ref="J91:K91" si="126">+J92+J96+J100</f>
        <v>0</v>
      </c>
      <c r="K91" s="67">
        <f t="shared" si="126"/>
        <v>0</v>
      </c>
      <c r="L91" s="67">
        <f t="shared" ref="L91" si="127">+L92+L96+L100</f>
        <v>0</v>
      </c>
      <c r="M91" s="67">
        <f t="shared" ref="M91" si="128">+M92+M96+M100</f>
        <v>0</v>
      </c>
      <c r="N91" s="67">
        <f t="shared" ref="N91:R91" si="129">+N92+N96+N100</f>
        <v>0</v>
      </c>
      <c r="O91" s="67">
        <f t="shared" si="129"/>
        <v>0</v>
      </c>
      <c r="P91" s="67">
        <f t="shared" si="129"/>
        <v>0</v>
      </c>
      <c r="Q91" s="67">
        <f t="shared" si="129"/>
        <v>0</v>
      </c>
      <c r="R91" s="67">
        <f t="shared" si="129"/>
        <v>0</v>
      </c>
      <c r="S91" s="67">
        <f t="shared" ref="S91:U91" si="130">+S92+S96+S100</f>
        <v>0</v>
      </c>
      <c r="T91" s="67">
        <f t="shared" si="130"/>
        <v>0</v>
      </c>
      <c r="U91" s="67">
        <f t="shared" si="130"/>
        <v>0</v>
      </c>
      <c r="V91" s="67">
        <f t="shared" ref="V91:X91" si="131">+V92+V96+V100</f>
        <v>0</v>
      </c>
      <c r="W91" s="67">
        <f t="shared" si="131"/>
        <v>0</v>
      </c>
      <c r="X91" s="67">
        <f t="shared" si="131"/>
        <v>0</v>
      </c>
    </row>
    <row r="92" spans="1:24" ht="12.75" x14ac:dyDescent="0.2">
      <c r="A92" s="37" t="s">
        <v>5</v>
      </c>
      <c r="B92" s="35" t="s">
        <v>168</v>
      </c>
      <c r="C92" s="36" t="s">
        <v>169</v>
      </c>
      <c r="D92" s="66">
        <f t="shared" ref="D92:E92" si="132">+D93+D94+D95</f>
        <v>0</v>
      </c>
      <c r="E92" s="66">
        <f t="shared" si="132"/>
        <v>0</v>
      </c>
      <c r="F92" s="67">
        <f t="shared" ref="F92" si="133">+F93+F94+F95</f>
        <v>0</v>
      </c>
      <c r="G92" s="67">
        <f t="shared" ref="G92" si="134">+G93+G94+G95</f>
        <v>0</v>
      </c>
      <c r="H92" s="67">
        <f t="shared" ref="H92" si="135">+H93+H94+H95</f>
        <v>0</v>
      </c>
      <c r="I92" s="67">
        <f t="shared" ref="I92" si="136">+I93+I94+I95</f>
        <v>0</v>
      </c>
      <c r="J92" s="67">
        <f t="shared" ref="J92:K92" si="137">+J93+J94+J95</f>
        <v>0</v>
      </c>
      <c r="K92" s="67">
        <f t="shared" si="137"/>
        <v>0</v>
      </c>
      <c r="L92" s="67">
        <f t="shared" ref="L92" si="138">+L93+L94+L95</f>
        <v>0</v>
      </c>
      <c r="M92" s="67">
        <f t="shared" ref="M92" si="139">+M93+M94+M95</f>
        <v>0</v>
      </c>
      <c r="N92" s="67">
        <f t="shared" ref="N92:R92" si="140">+N93+N94+N95</f>
        <v>0</v>
      </c>
      <c r="O92" s="67">
        <f t="shared" si="140"/>
        <v>0</v>
      </c>
      <c r="P92" s="67">
        <f t="shared" si="140"/>
        <v>0</v>
      </c>
      <c r="Q92" s="67">
        <f t="shared" si="140"/>
        <v>0</v>
      </c>
      <c r="R92" s="67">
        <f t="shared" si="140"/>
        <v>0</v>
      </c>
      <c r="S92" s="67">
        <f t="shared" ref="S92:U92" si="141">+S93+S94+S95</f>
        <v>0</v>
      </c>
      <c r="T92" s="67">
        <f t="shared" si="141"/>
        <v>0</v>
      </c>
      <c r="U92" s="67">
        <f t="shared" si="141"/>
        <v>0</v>
      </c>
      <c r="V92" s="67">
        <f t="shared" ref="V92:X92" si="142">+V93+V94+V95</f>
        <v>0</v>
      </c>
      <c r="W92" s="67">
        <f t="shared" si="142"/>
        <v>0</v>
      </c>
      <c r="X92" s="67">
        <f t="shared" si="142"/>
        <v>0</v>
      </c>
    </row>
    <row r="93" spans="1:24" ht="12.75" x14ac:dyDescent="0.2">
      <c r="A93" s="38" t="s">
        <v>8</v>
      </c>
      <c r="B93" s="39" t="s">
        <v>170</v>
      </c>
      <c r="C93" s="36" t="s">
        <v>171</v>
      </c>
      <c r="D93" s="68"/>
      <c r="E93" s="68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  <c r="X93" s="69"/>
    </row>
    <row r="94" spans="1:24" ht="12.75" x14ac:dyDescent="0.2">
      <c r="A94" s="38" t="s">
        <v>23</v>
      </c>
      <c r="B94" s="39" t="s">
        <v>172</v>
      </c>
      <c r="C94" s="36" t="s">
        <v>173</v>
      </c>
      <c r="D94" s="68"/>
      <c r="E94" s="68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</row>
    <row r="95" spans="1:24" ht="12.75" x14ac:dyDescent="0.2">
      <c r="A95" s="38" t="s">
        <v>33</v>
      </c>
      <c r="B95" s="39" t="s">
        <v>174</v>
      </c>
      <c r="C95" s="36" t="s">
        <v>175</v>
      </c>
      <c r="D95" s="68"/>
      <c r="E95" s="68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  <c r="X95" s="69"/>
    </row>
    <row r="96" spans="1:24" ht="12.75" x14ac:dyDescent="0.2">
      <c r="A96" s="37" t="s">
        <v>26</v>
      </c>
      <c r="B96" s="35" t="s">
        <v>176</v>
      </c>
      <c r="C96" s="36" t="s">
        <v>177</v>
      </c>
      <c r="D96" s="66">
        <f t="shared" ref="D96:E96" si="143">+D97+D98+D99</f>
        <v>0</v>
      </c>
      <c r="E96" s="66">
        <f t="shared" si="143"/>
        <v>0</v>
      </c>
      <c r="F96" s="67">
        <f t="shared" ref="F96" si="144">+F97+F98+F99</f>
        <v>0</v>
      </c>
      <c r="G96" s="67">
        <f t="shared" ref="G96" si="145">+G97+G98+G99</f>
        <v>0</v>
      </c>
      <c r="H96" s="67">
        <f t="shared" ref="H96" si="146">+H97+H98+H99</f>
        <v>0</v>
      </c>
      <c r="I96" s="67">
        <f t="shared" ref="I96" si="147">+I97+I98+I99</f>
        <v>0</v>
      </c>
      <c r="J96" s="67">
        <f t="shared" ref="J96:K96" si="148">+J97+J98+J99</f>
        <v>0</v>
      </c>
      <c r="K96" s="67">
        <f t="shared" si="148"/>
        <v>0</v>
      </c>
      <c r="L96" s="67">
        <f t="shared" ref="L96" si="149">+L97+L98+L99</f>
        <v>0</v>
      </c>
      <c r="M96" s="67">
        <f t="shared" ref="M96" si="150">+M97+M98+M99</f>
        <v>0</v>
      </c>
      <c r="N96" s="67">
        <f t="shared" ref="N96:R96" si="151">+N97+N98+N99</f>
        <v>0</v>
      </c>
      <c r="O96" s="67">
        <f t="shared" si="151"/>
        <v>0</v>
      </c>
      <c r="P96" s="67">
        <f t="shared" si="151"/>
        <v>0</v>
      </c>
      <c r="Q96" s="67">
        <f t="shared" si="151"/>
        <v>0</v>
      </c>
      <c r="R96" s="67">
        <f t="shared" si="151"/>
        <v>0</v>
      </c>
      <c r="S96" s="67">
        <f t="shared" ref="S96:U96" si="152">+S97+S98+S99</f>
        <v>0</v>
      </c>
      <c r="T96" s="67">
        <f t="shared" si="152"/>
        <v>0</v>
      </c>
      <c r="U96" s="67">
        <f t="shared" si="152"/>
        <v>0</v>
      </c>
      <c r="V96" s="67">
        <f t="shared" ref="V96:X96" si="153">+V97+V98+V99</f>
        <v>0</v>
      </c>
      <c r="W96" s="67">
        <f t="shared" si="153"/>
        <v>0</v>
      </c>
      <c r="X96" s="67">
        <f t="shared" si="153"/>
        <v>0</v>
      </c>
    </row>
    <row r="97" spans="1:24" ht="12.75" x14ac:dyDescent="0.2">
      <c r="A97" s="38" t="s">
        <v>8</v>
      </c>
      <c r="B97" s="39" t="s">
        <v>178</v>
      </c>
      <c r="C97" s="36" t="s">
        <v>179</v>
      </c>
      <c r="D97" s="68"/>
      <c r="E97" s="68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69"/>
      <c r="X97" s="69"/>
    </row>
    <row r="98" spans="1:24" ht="12.75" x14ac:dyDescent="0.2">
      <c r="A98" s="38" t="s">
        <v>23</v>
      </c>
      <c r="B98" s="39" t="s">
        <v>180</v>
      </c>
      <c r="C98" s="36" t="s">
        <v>181</v>
      </c>
      <c r="D98" s="68"/>
      <c r="E98" s="68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69"/>
      <c r="U98" s="69"/>
      <c r="V98" s="69"/>
      <c r="W98" s="69"/>
      <c r="X98" s="69"/>
    </row>
    <row r="99" spans="1:24" ht="12.75" x14ac:dyDescent="0.2">
      <c r="A99" s="38" t="s">
        <v>33</v>
      </c>
      <c r="B99" s="39" t="s">
        <v>182</v>
      </c>
      <c r="C99" s="36" t="s">
        <v>183</v>
      </c>
      <c r="D99" s="68"/>
      <c r="E99" s="68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69"/>
      <c r="U99" s="69"/>
      <c r="V99" s="69"/>
      <c r="W99" s="69"/>
      <c r="X99" s="69"/>
    </row>
    <row r="100" spans="1:24" ht="12.75" x14ac:dyDescent="0.2">
      <c r="A100" s="37" t="s">
        <v>48</v>
      </c>
      <c r="B100" s="35" t="s">
        <v>184</v>
      </c>
      <c r="C100" s="36" t="s">
        <v>185</v>
      </c>
      <c r="D100" s="73"/>
      <c r="E100" s="73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  <c r="U100" s="70"/>
      <c r="V100" s="70"/>
      <c r="W100" s="70"/>
      <c r="X100" s="70"/>
    </row>
    <row r="101" spans="1:24" ht="12.75" x14ac:dyDescent="0.2">
      <c r="A101" s="34" t="s">
        <v>186</v>
      </c>
      <c r="B101" s="35" t="s">
        <v>187</v>
      </c>
      <c r="C101" s="36" t="s">
        <v>188</v>
      </c>
      <c r="D101" s="66">
        <f t="shared" ref="D101:E101" si="154">+D102+D103+D107</f>
        <v>0</v>
      </c>
      <c r="E101" s="66">
        <f t="shared" si="154"/>
        <v>0</v>
      </c>
      <c r="F101" s="67">
        <f t="shared" ref="F101" si="155">+F102+F103+F107</f>
        <v>0</v>
      </c>
      <c r="G101" s="67">
        <f t="shared" ref="G101" si="156">+G102+G103+G107</f>
        <v>0</v>
      </c>
      <c r="H101" s="67">
        <f t="shared" ref="H101" si="157">+H102+H103+H107</f>
        <v>0</v>
      </c>
      <c r="I101" s="67">
        <f t="shared" ref="I101" si="158">+I102+I103+I107</f>
        <v>0</v>
      </c>
      <c r="J101" s="67">
        <f t="shared" ref="J101:K101" si="159">+J102+J103+J107</f>
        <v>0</v>
      </c>
      <c r="K101" s="67">
        <f t="shared" si="159"/>
        <v>0</v>
      </c>
      <c r="L101" s="67">
        <f t="shared" ref="L101" si="160">+L102+L103+L107</f>
        <v>0</v>
      </c>
      <c r="M101" s="67">
        <f t="shared" ref="M101" si="161">+M102+M103+M107</f>
        <v>0</v>
      </c>
      <c r="N101" s="67">
        <f t="shared" ref="N101:R101" si="162">+N102+N103+N107</f>
        <v>0</v>
      </c>
      <c r="O101" s="67">
        <f t="shared" si="162"/>
        <v>0</v>
      </c>
      <c r="P101" s="67">
        <f t="shared" si="162"/>
        <v>0</v>
      </c>
      <c r="Q101" s="67">
        <f t="shared" si="162"/>
        <v>0</v>
      </c>
      <c r="R101" s="67">
        <f t="shared" si="162"/>
        <v>0</v>
      </c>
      <c r="S101" s="67">
        <f t="shared" ref="S101:U101" si="163">+S102+S103+S107</f>
        <v>0</v>
      </c>
      <c r="T101" s="67">
        <f t="shared" si="163"/>
        <v>0</v>
      </c>
      <c r="U101" s="67">
        <f t="shared" si="163"/>
        <v>0</v>
      </c>
      <c r="V101" s="67">
        <f t="shared" ref="V101:X101" si="164">+V102+V103+V107</f>
        <v>0</v>
      </c>
      <c r="W101" s="67">
        <f t="shared" si="164"/>
        <v>0</v>
      </c>
      <c r="X101" s="67">
        <f t="shared" si="164"/>
        <v>0</v>
      </c>
    </row>
    <row r="102" spans="1:24" ht="12.75" x14ac:dyDescent="0.2">
      <c r="A102" s="37" t="s">
        <v>5</v>
      </c>
      <c r="B102" s="35" t="s">
        <v>189</v>
      </c>
      <c r="C102" s="36" t="s">
        <v>190</v>
      </c>
      <c r="D102" s="68"/>
      <c r="E102" s="68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  <c r="X102" s="69"/>
    </row>
    <row r="103" spans="1:24" ht="12.75" x14ac:dyDescent="0.2">
      <c r="A103" s="37" t="s">
        <v>26</v>
      </c>
      <c r="B103" s="35" t="s">
        <v>191</v>
      </c>
      <c r="C103" s="36" t="s">
        <v>192</v>
      </c>
      <c r="D103" s="66">
        <f t="shared" ref="D103:E103" si="165">+D104+D105+D106</f>
        <v>0</v>
      </c>
      <c r="E103" s="66">
        <f t="shared" si="165"/>
        <v>0</v>
      </c>
      <c r="F103" s="67">
        <f t="shared" ref="F103" si="166">+F104+F105+F106</f>
        <v>0</v>
      </c>
      <c r="G103" s="67">
        <f t="shared" ref="G103" si="167">+G104+G105+G106</f>
        <v>0</v>
      </c>
      <c r="H103" s="67">
        <f t="shared" ref="H103" si="168">+H104+H105+H106</f>
        <v>0</v>
      </c>
      <c r="I103" s="67">
        <f t="shared" ref="I103" si="169">+I104+I105+I106</f>
        <v>0</v>
      </c>
      <c r="J103" s="67">
        <f t="shared" ref="J103:K103" si="170">+J104+J105+J106</f>
        <v>0</v>
      </c>
      <c r="K103" s="67">
        <f t="shared" si="170"/>
        <v>0</v>
      </c>
      <c r="L103" s="67">
        <f t="shared" ref="L103" si="171">+L104+L105+L106</f>
        <v>0</v>
      </c>
      <c r="M103" s="67">
        <f t="shared" ref="M103" si="172">+M104+M105+M106</f>
        <v>0</v>
      </c>
      <c r="N103" s="67">
        <f t="shared" ref="N103:R103" si="173">+N104+N105+N106</f>
        <v>0</v>
      </c>
      <c r="O103" s="67">
        <f t="shared" si="173"/>
        <v>0</v>
      </c>
      <c r="P103" s="67">
        <f t="shared" si="173"/>
        <v>0</v>
      </c>
      <c r="Q103" s="67">
        <f t="shared" si="173"/>
        <v>0</v>
      </c>
      <c r="R103" s="67">
        <f t="shared" si="173"/>
        <v>0</v>
      </c>
      <c r="S103" s="67">
        <f t="shared" ref="S103:U103" si="174">+S104+S105+S106</f>
        <v>0</v>
      </c>
      <c r="T103" s="67">
        <f t="shared" si="174"/>
        <v>0</v>
      </c>
      <c r="U103" s="67">
        <f t="shared" si="174"/>
        <v>0</v>
      </c>
      <c r="V103" s="67">
        <f t="shared" ref="V103:X103" si="175">+V104+V105+V106</f>
        <v>0</v>
      </c>
      <c r="W103" s="67">
        <f t="shared" si="175"/>
        <v>0</v>
      </c>
      <c r="X103" s="67">
        <f t="shared" si="175"/>
        <v>0</v>
      </c>
    </row>
    <row r="104" spans="1:24" ht="12.75" x14ac:dyDescent="0.2">
      <c r="A104" s="38" t="s">
        <v>8</v>
      </c>
      <c r="B104" s="39" t="s">
        <v>193</v>
      </c>
      <c r="C104" s="36" t="s">
        <v>194</v>
      </c>
      <c r="D104" s="68"/>
      <c r="E104" s="68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</row>
    <row r="105" spans="1:24" ht="12.75" x14ac:dyDescent="0.2">
      <c r="A105" s="38" t="s">
        <v>23</v>
      </c>
      <c r="B105" s="39" t="s">
        <v>195</v>
      </c>
      <c r="C105" s="36" t="s">
        <v>196</v>
      </c>
      <c r="D105" s="68"/>
      <c r="E105" s="68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69"/>
      <c r="W105" s="69"/>
      <c r="X105" s="69"/>
    </row>
    <row r="106" spans="1:24" ht="12.75" x14ac:dyDescent="0.2">
      <c r="A106" s="38" t="s">
        <v>33</v>
      </c>
      <c r="B106" s="39" t="s">
        <v>197</v>
      </c>
      <c r="C106" s="36" t="s">
        <v>198</v>
      </c>
      <c r="D106" s="68"/>
      <c r="E106" s="68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</row>
    <row r="107" spans="1:24" ht="12.75" x14ac:dyDescent="0.2">
      <c r="A107" s="37" t="s">
        <v>48</v>
      </c>
      <c r="B107" s="35" t="s">
        <v>199</v>
      </c>
      <c r="C107" s="36" t="s">
        <v>200</v>
      </c>
      <c r="D107" s="66">
        <f t="shared" ref="D107:E107" si="176">+D108+D109+D110</f>
        <v>0</v>
      </c>
      <c r="E107" s="66">
        <f t="shared" si="176"/>
        <v>0</v>
      </c>
      <c r="F107" s="67">
        <f t="shared" ref="F107" si="177">+F108+F109+F110</f>
        <v>0</v>
      </c>
      <c r="G107" s="67">
        <f t="shared" ref="G107" si="178">+G108+G109+G110</f>
        <v>0</v>
      </c>
      <c r="H107" s="67">
        <f t="shared" ref="H107" si="179">+H108+H109+H110</f>
        <v>0</v>
      </c>
      <c r="I107" s="67">
        <f t="shared" ref="I107" si="180">+I108+I109+I110</f>
        <v>0</v>
      </c>
      <c r="J107" s="67">
        <f t="shared" ref="J107:K107" si="181">+J108+J109+J110</f>
        <v>0</v>
      </c>
      <c r="K107" s="67">
        <f t="shared" si="181"/>
        <v>0</v>
      </c>
      <c r="L107" s="67">
        <f t="shared" ref="L107" si="182">+L108+L109+L110</f>
        <v>0</v>
      </c>
      <c r="M107" s="67">
        <f t="shared" ref="M107" si="183">+M108+M109+M110</f>
        <v>0</v>
      </c>
      <c r="N107" s="67">
        <f t="shared" ref="N107:R107" si="184">+N108+N109+N110</f>
        <v>0</v>
      </c>
      <c r="O107" s="67">
        <f t="shared" si="184"/>
        <v>0</v>
      </c>
      <c r="P107" s="67">
        <f t="shared" si="184"/>
        <v>0</v>
      </c>
      <c r="Q107" s="67">
        <f t="shared" si="184"/>
        <v>0</v>
      </c>
      <c r="R107" s="67">
        <f t="shared" si="184"/>
        <v>0</v>
      </c>
      <c r="S107" s="67">
        <f t="shared" ref="S107:U107" si="185">+S108+S109+S110</f>
        <v>0</v>
      </c>
      <c r="T107" s="67">
        <f t="shared" si="185"/>
        <v>0</v>
      </c>
      <c r="U107" s="67">
        <f t="shared" si="185"/>
        <v>0</v>
      </c>
      <c r="V107" s="67">
        <f t="shared" ref="V107:X107" si="186">+V108+V109+V110</f>
        <v>0</v>
      </c>
      <c r="W107" s="67">
        <f t="shared" si="186"/>
        <v>0</v>
      </c>
      <c r="X107" s="67">
        <f t="shared" si="186"/>
        <v>0</v>
      </c>
    </row>
    <row r="108" spans="1:24" ht="12.75" x14ac:dyDescent="0.2">
      <c r="A108" s="38" t="s">
        <v>8</v>
      </c>
      <c r="B108" s="39" t="s">
        <v>201</v>
      </c>
      <c r="C108" s="36" t="s">
        <v>202</v>
      </c>
      <c r="D108" s="68"/>
      <c r="E108" s="68"/>
      <c r="F108" s="69"/>
      <c r="G108" s="69"/>
      <c r="H108" s="69"/>
      <c r="I108" s="69"/>
      <c r="J108" s="69"/>
      <c r="K108" s="69"/>
      <c r="L108" s="69"/>
      <c r="M108" s="69"/>
      <c r="N108" s="69"/>
      <c r="O108" s="69"/>
      <c r="P108" s="69"/>
      <c r="Q108" s="69"/>
      <c r="R108" s="69"/>
      <c r="S108" s="69"/>
      <c r="T108" s="69"/>
      <c r="U108" s="69"/>
      <c r="V108" s="69"/>
      <c r="W108" s="69"/>
      <c r="X108" s="69"/>
    </row>
    <row r="109" spans="1:24" ht="12.75" x14ac:dyDescent="0.2">
      <c r="A109" s="38" t="s">
        <v>23</v>
      </c>
      <c r="B109" s="39" t="s">
        <v>203</v>
      </c>
      <c r="C109" s="36" t="s">
        <v>204</v>
      </c>
      <c r="D109" s="68"/>
      <c r="E109" s="68"/>
      <c r="F109" s="69"/>
      <c r="G109" s="69"/>
      <c r="H109" s="69"/>
      <c r="I109" s="69"/>
      <c r="J109" s="69"/>
      <c r="K109" s="69"/>
      <c r="L109" s="69"/>
      <c r="M109" s="69"/>
      <c r="N109" s="69"/>
      <c r="O109" s="69"/>
      <c r="P109" s="69"/>
      <c r="Q109" s="69"/>
      <c r="R109" s="69"/>
      <c r="S109" s="69"/>
      <c r="T109" s="69"/>
      <c r="U109" s="69"/>
      <c r="V109" s="69"/>
      <c r="W109" s="69"/>
      <c r="X109" s="69"/>
    </row>
    <row r="110" spans="1:24" ht="12.75" x14ac:dyDescent="0.2">
      <c r="A110" s="38" t="s">
        <v>33</v>
      </c>
      <c r="B110" s="39" t="s">
        <v>205</v>
      </c>
      <c r="C110" s="36" t="s">
        <v>206</v>
      </c>
      <c r="D110" s="68"/>
      <c r="E110" s="68"/>
      <c r="F110" s="69"/>
      <c r="G110" s="69"/>
      <c r="H110" s="69"/>
      <c r="I110" s="69"/>
      <c r="J110" s="69"/>
      <c r="K110" s="69"/>
      <c r="L110" s="69"/>
      <c r="M110" s="69"/>
      <c r="N110" s="69"/>
      <c r="O110" s="69"/>
      <c r="P110" s="69"/>
      <c r="Q110" s="69"/>
      <c r="R110" s="69"/>
      <c r="S110" s="69"/>
      <c r="T110" s="69"/>
      <c r="U110" s="69"/>
      <c r="V110" s="69"/>
      <c r="W110" s="69"/>
      <c r="X110" s="69"/>
    </row>
    <row r="111" spans="1:24" ht="12.75" x14ac:dyDescent="0.2">
      <c r="A111" s="34" t="s">
        <v>207</v>
      </c>
      <c r="B111" s="35" t="s">
        <v>208</v>
      </c>
      <c r="C111" s="36" t="s">
        <v>209</v>
      </c>
      <c r="D111" s="73"/>
      <c r="E111" s="73"/>
      <c r="F111" s="70"/>
      <c r="G111" s="70"/>
      <c r="H111" s="70"/>
      <c r="I111" s="70"/>
      <c r="J111" s="70"/>
      <c r="K111" s="70"/>
      <c r="L111" s="70"/>
      <c r="M111" s="70"/>
      <c r="N111" s="70"/>
      <c r="O111" s="70"/>
      <c r="P111" s="70"/>
      <c r="Q111" s="70"/>
      <c r="R111" s="70"/>
      <c r="S111" s="70"/>
      <c r="T111" s="70"/>
      <c r="U111" s="70"/>
      <c r="V111" s="70"/>
      <c r="W111" s="70"/>
      <c r="X111" s="70"/>
    </row>
    <row r="112" spans="1:24" ht="13.5" thickBot="1" x14ac:dyDescent="0.25">
      <c r="A112" s="49"/>
      <c r="B112" s="43" t="s">
        <v>325</v>
      </c>
      <c r="C112" s="44" t="s">
        <v>210</v>
      </c>
      <c r="D112" s="74"/>
      <c r="E112" s="74"/>
      <c r="F112" s="71"/>
      <c r="G112" s="71"/>
      <c r="H112" s="71"/>
      <c r="I112" s="71"/>
      <c r="J112" s="71"/>
      <c r="K112" s="71"/>
      <c r="L112" s="71"/>
      <c r="M112" s="71"/>
      <c r="N112" s="71"/>
      <c r="O112" s="71"/>
      <c r="P112" s="71"/>
      <c r="Q112" s="71"/>
      <c r="R112" s="71"/>
      <c r="S112" s="71"/>
      <c r="T112" s="71"/>
      <c r="U112" s="71"/>
      <c r="V112" s="71"/>
      <c r="W112" s="71"/>
      <c r="X112" s="71"/>
    </row>
    <row r="113" spans="1:24" ht="12.75" x14ac:dyDescent="0.2">
      <c r="A113" s="50"/>
      <c r="B113" s="50"/>
      <c r="C113" s="50"/>
    </row>
    <row r="114" spans="1:24" ht="12.75" x14ac:dyDescent="0.2">
      <c r="A114" s="50"/>
      <c r="B114" s="50"/>
      <c r="C114" s="50"/>
    </row>
    <row r="115" spans="1:24" ht="12.75" x14ac:dyDescent="0.2">
      <c r="A115" s="50"/>
      <c r="B115" s="50" t="s">
        <v>211</v>
      </c>
      <c r="C115" s="51"/>
      <c r="D115" s="19" t="str">
        <f t="shared" ref="D115:E115" si="187">IF(D14-D70=0,"OK","Bilanca ni izravnana")</f>
        <v>OK</v>
      </c>
      <c r="E115" s="19" t="str">
        <f t="shared" si="187"/>
        <v>OK</v>
      </c>
      <c r="F115" s="19" t="str">
        <f>IF(F14-F70=0,"OK","Bilanca ni izravnana")</f>
        <v>OK</v>
      </c>
      <c r="G115" s="19" t="str">
        <f t="shared" ref="G115:N115" si="188">IF(G14-G70=0,"OK","Bilanca ni izravnana")</f>
        <v>OK</v>
      </c>
      <c r="H115" s="19" t="str">
        <f t="shared" si="188"/>
        <v>OK</v>
      </c>
      <c r="I115" s="19" t="str">
        <f t="shared" si="188"/>
        <v>OK</v>
      </c>
      <c r="J115" s="19" t="str">
        <f t="shared" si="188"/>
        <v>OK</v>
      </c>
      <c r="K115" s="19" t="str">
        <f>IF(K14-K70=0,"OK","Bilanca ni izravnana")</f>
        <v>OK</v>
      </c>
      <c r="L115" s="19" t="str">
        <f t="shared" si="188"/>
        <v>OK</v>
      </c>
      <c r="M115" s="19" t="str">
        <f t="shared" si="188"/>
        <v>OK</v>
      </c>
      <c r="N115" s="19" t="str">
        <f t="shared" si="188"/>
        <v>OK</v>
      </c>
      <c r="O115" s="19" t="str">
        <f t="shared" ref="O115:S115" si="189">IF(O14-O70=0,"OK","Bilanca ni izravnana")</f>
        <v>OK</v>
      </c>
      <c r="P115" s="19" t="str">
        <f t="shared" si="189"/>
        <v>OK</v>
      </c>
      <c r="Q115" s="19" t="str">
        <f t="shared" si="189"/>
        <v>OK</v>
      </c>
      <c r="R115" s="19" t="str">
        <f t="shared" si="189"/>
        <v>OK</v>
      </c>
      <c r="S115" s="19" t="str">
        <f t="shared" si="189"/>
        <v>OK</v>
      </c>
      <c r="T115" s="19" t="str">
        <f t="shared" ref="T115:U115" si="190">IF(T14-T70=0,"OK","Bilanca ni izravnana")</f>
        <v>OK</v>
      </c>
      <c r="U115" s="19" t="str">
        <f t="shared" si="190"/>
        <v>OK</v>
      </c>
      <c r="V115" s="19" t="str">
        <f t="shared" ref="V115:X115" si="191">IF(V14-V70=0,"OK","Bilanca ni izravnana")</f>
        <v>OK</v>
      </c>
      <c r="W115" s="19" t="str">
        <f t="shared" si="191"/>
        <v>OK</v>
      </c>
      <c r="X115" s="19" t="str">
        <f t="shared" si="191"/>
        <v>OK</v>
      </c>
    </row>
    <row r="116" spans="1:24" ht="12.75" x14ac:dyDescent="0.2">
      <c r="A116" s="50"/>
      <c r="B116" s="50" t="s">
        <v>212</v>
      </c>
      <c r="C116" s="50"/>
      <c r="D116" s="76">
        <f t="shared" ref="D116:E116" si="192">+D14-D70</f>
        <v>0</v>
      </c>
      <c r="E116" s="76">
        <f t="shared" si="192"/>
        <v>0</v>
      </c>
      <c r="F116" s="76">
        <f t="shared" ref="F116:N116" si="193">+F14-F70</f>
        <v>0</v>
      </c>
      <c r="G116" s="76">
        <f t="shared" si="193"/>
        <v>0</v>
      </c>
      <c r="H116" s="76">
        <f t="shared" si="193"/>
        <v>0</v>
      </c>
      <c r="I116" s="76">
        <f t="shared" si="193"/>
        <v>0</v>
      </c>
      <c r="J116" s="76">
        <f t="shared" si="193"/>
        <v>0</v>
      </c>
      <c r="K116" s="76">
        <f t="shared" si="193"/>
        <v>0</v>
      </c>
      <c r="L116" s="76">
        <f t="shared" si="193"/>
        <v>0</v>
      </c>
      <c r="M116" s="76">
        <f t="shared" si="193"/>
        <v>0</v>
      </c>
      <c r="N116" s="76">
        <f t="shared" si="193"/>
        <v>0</v>
      </c>
      <c r="O116" s="76">
        <f t="shared" ref="O116:S116" si="194">+O14-O70</f>
        <v>0</v>
      </c>
      <c r="P116" s="76">
        <f t="shared" si="194"/>
        <v>0</v>
      </c>
      <c r="Q116" s="76">
        <f t="shared" si="194"/>
        <v>0</v>
      </c>
      <c r="R116" s="76">
        <f t="shared" si="194"/>
        <v>0</v>
      </c>
      <c r="S116" s="76">
        <f t="shared" si="194"/>
        <v>0</v>
      </c>
      <c r="T116" s="76">
        <f t="shared" ref="T116:U116" si="195">+T14-T70</f>
        <v>0</v>
      </c>
      <c r="U116" s="76">
        <f t="shared" si="195"/>
        <v>0</v>
      </c>
      <c r="V116" s="76">
        <f t="shared" ref="V116:X116" si="196">+V14-V70</f>
        <v>0</v>
      </c>
      <c r="W116" s="76">
        <f t="shared" si="196"/>
        <v>0</v>
      </c>
      <c r="X116" s="76">
        <f t="shared" si="196"/>
        <v>0</v>
      </c>
    </row>
    <row r="117" spans="1:24" ht="13.5" thickBot="1" x14ac:dyDescent="0.25"/>
    <row r="118" spans="1:24" ht="15" customHeight="1" thickBot="1" x14ac:dyDescent="0.25">
      <c r="A118" s="13"/>
      <c r="B118" s="13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</row>
  </sheetData>
  <sheetProtection algorithmName="SHA-512" hashValue="iRzS4V+EczMX0KXKl8ljxUSh+M/kLYCuN/0af7qjqHDxa2aSYDhe2YaVfg3EP+1dfuEBXCOjjb14YPsUaylG+A==" saltValue="HXWNHE0sIOwx5kCc09oonQ==" spinCount="100000" sheet="1" objects="1" scenarios="1"/>
  <dataConsolidate/>
  <mergeCells count="2">
    <mergeCell ref="B4:B6"/>
    <mergeCell ref="E11:N11"/>
  </mergeCells>
  <pageMargins left="0.61" right="0.19685039370078741" top="0.61" bottom="0.31496062992125984" header="0.19685039370078741" footer="0.31496062992125984"/>
  <pageSetup paperSize="9" scale="65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B0F0"/>
  </sheetPr>
  <dimension ref="A1:X93"/>
  <sheetViews>
    <sheetView zoomScale="86" zoomScaleNormal="86" workbookViewId="0">
      <selection activeCell="B4" sqref="B4:B6"/>
    </sheetView>
  </sheetViews>
  <sheetFormatPr defaultColWidth="9.140625" defaultRowHeight="15" customHeight="1" x14ac:dyDescent="0.2"/>
  <cols>
    <col min="1" max="1" width="17.7109375" style="10" bestFit="1" customWidth="1"/>
    <col min="2" max="2" width="57.42578125" style="10" customWidth="1"/>
    <col min="3" max="3" width="9.140625" style="10"/>
    <col min="4" max="4" width="21.85546875" style="10" customWidth="1"/>
    <col min="5" max="21" width="21.7109375" style="10" customWidth="1"/>
    <col min="22" max="22" width="20.85546875" style="10" customWidth="1"/>
    <col min="23" max="23" width="21" style="10" customWidth="1"/>
    <col min="24" max="24" width="20.28515625" style="10" customWidth="1"/>
    <col min="25" max="16384" width="9.140625" style="10"/>
  </cols>
  <sheetData>
    <row r="1" spans="1:24" ht="15" customHeight="1" thickBot="1" x14ac:dyDescent="0.25">
      <c r="B1" s="11" t="s">
        <v>306</v>
      </c>
    </row>
    <row r="2" spans="1:24" ht="15" customHeight="1" thickBot="1" x14ac:dyDescent="0.25">
      <c r="B2" s="20" t="s">
        <v>307</v>
      </c>
    </row>
    <row r="3" spans="1:24" ht="15" customHeight="1" thickBot="1" x14ac:dyDescent="0.25">
      <c r="B3" s="21" t="s">
        <v>308</v>
      </c>
    </row>
    <row r="4" spans="1:24" ht="15" customHeight="1" x14ac:dyDescent="0.2">
      <c r="A4" s="24"/>
      <c r="B4" s="101" t="str">
        <f>'GD Vnos BS'!B4:B6</f>
        <v>TIP BILANCE: Z-zaključna (AJPES), R-revidirana, M-mesečna, P-plan, O-ocena, KZ-konsolidirana zaključna, KR-kons. revidirana, KM-kons. mesečna, KP-kons. plan, KO-kons. ocena</v>
      </c>
    </row>
    <row r="5" spans="1:24" ht="15" customHeight="1" x14ac:dyDescent="0.2">
      <c r="A5" s="24"/>
      <c r="B5" s="102"/>
    </row>
    <row r="6" spans="1:24" ht="15" customHeight="1" thickBot="1" x14ac:dyDescent="0.25">
      <c r="A6" s="24"/>
      <c r="B6" s="103"/>
    </row>
    <row r="7" spans="1:24" ht="15" customHeight="1" x14ac:dyDescent="0.2">
      <c r="B7" s="7"/>
    </row>
    <row r="8" spans="1:24" ht="40.5" customHeight="1" x14ac:dyDescent="0.2">
      <c r="A8" s="90" t="str">
        <f>'GD Vnos BS'!A8</f>
        <v>Naziv 
gospodarske družbe:</v>
      </c>
      <c r="B8" s="22">
        <f>'GD Vnos BS'!B8</f>
        <v>0</v>
      </c>
      <c r="C8" s="14"/>
      <c r="D8" s="63"/>
    </row>
    <row r="9" spans="1:24" ht="15" customHeight="1" x14ac:dyDescent="0.2">
      <c r="A9" s="13"/>
      <c r="B9" s="7"/>
    </row>
    <row r="10" spans="1:24" ht="15" customHeight="1" x14ac:dyDescent="0.2">
      <c r="A10" s="25" t="str">
        <f>'GD Vnos BS'!A10</f>
        <v>Matična 
številka:</v>
      </c>
      <c r="B10" s="22">
        <f>'GD Vnos BS'!B10</f>
        <v>0</v>
      </c>
    </row>
    <row r="11" spans="1:24" ht="15" customHeight="1" x14ac:dyDescent="0.2">
      <c r="E11" s="104" t="s">
        <v>309</v>
      </c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</row>
    <row r="12" spans="1:24" ht="15" customHeight="1" thickBot="1" x14ac:dyDescent="0.25">
      <c r="C12" s="26"/>
      <c r="D12" s="81" t="str">
        <f>'GD Vnos BS'!D12</f>
        <v>M</v>
      </c>
      <c r="E12" s="26" t="str">
        <f>'GD Vnos BS'!E12</f>
        <v>M</v>
      </c>
      <c r="F12" s="26" t="str">
        <f>'GD Vnos BS'!F12</f>
        <v>Z/R</v>
      </c>
      <c r="G12" s="26" t="str">
        <f>'GD Vnos BS'!G12</f>
        <v>Z/R</v>
      </c>
      <c r="H12" s="26" t="str">
        <f>'GD Vnos BS'!H12</f>
        <v>Z/R</v>
      </c>
      <c r="I12" s="26" t="str">
        <f>'GD Vnos BS'!I12</f>
        <v>P</v>
      </c>
      <c r="J12" s="26" t="str">
        <f>'GD Vnos BS'!J12</f>
        <v>P</v>
      </c>
      <c r="K12" s="26" t="str">
        <f>'GD Vnos BS'!K12</f>
        <v>P</v>
      </c>
      <c r="L12" s="26" t="str">
        <f>'GD Vnos BS'!L12</f>
        <v>P</v>
      </c>
      <c r="M12" s="26" t="str">
        <f>'GD Vnos BS'!M12</f>
        <v>P</v>
      </c>
      <c r="N12" s="26" t="str">
        <f>'GD Vnos BS'!N12</f>
        <v>P</v>
      </c>
      <c r="O12" s="26" t="str">
        <f>'GD Vnos BS'!O12</f>
        <v>P</v>
      </c>
      <c r="P12" s="26" t="str">
        <f>'GD Vnos BS'!P12</f>
        <v>P</v>
      </c>
      <c r="Q12" s="26" t="str">
        <f>'GD Vnos BS'!Q12</f>
        <v>P</v>
      </c>
      <c r="R12" s="27" t="str">
        <f>'GD Vnos BS'!R12</f>
        <v>P</v>
      </c>
      <c r="S12" s="27" t="str">
        <f>'GD Vnos BS'!S12</f>
        <v>P</v>
      </c>
      <c r="T12" s="27" t="str">
        <f>'GD Vnos BS'!T12</f>
        <v>P</v>
      </c>
      <c r="U12" s="27" t="str">
        <f>'GD Vnos BS'!U12</f>
        <v>P</v>
      </c>
      <c r="V12" s="27" t="str">
        <f>'GD Vnos BS'!V12</f>
        <v>P</v>
      </c>
      <c r="W12" s="27" t="str">
        <f>'GD Vnos BS'!W12</f>
        <v>P</v>
      </c>
      <c r="X12" s="27" t="str">
        <f>'GD Vnos BS'!X12</f>
        <v>P</v>
      </c>
    </row>
    <row r="13" spans="1:24" ht="15" customHeight="1" thickBot="1" x14ac:dyDescent="0.25">
      <c r="A13" s="28"/>
      <c r="B13" s="29" t="s">
        <v>213</v>
      </c>
      <c r="C13" s="30" t="s">
        <v>214</v>
      </c>
      <c r="D13" s="23" t="str">
        <f>'GD Vnos BS'!D13</f>
        <v>x/2018</v>
      </c>
      <c r="E13" s="23" t="str">
        <f>'GD Vnos BS'!E13</f>
        <v>x/2019</v>
      </c>
      <c r="F13" s="23">
        <f>'GD Vnos BS'!F13</f>
        <v>2016</v>
      </c>
      <c r="G13" s="23">
        <f>'GD Vnos BS'!G13</f>
        <v>2017</v>
      </c>
      <c r="H13" s="23">
        <f>'GD Vnos BS'!H13</f>
        <v>2018</v>
      </c>
      <c r="I13" s="23">
        <f>'GD Vnos BS'!I13</f>
        <v>2019</v>
      </c>
      <c r="J13" s="23">
        <f>'GD Vnos BS'!J13</f>
        <v>2020</v>
      </c>
      <c r="K13" s="23">
        <f>'GD Vnos BS'!K13</f>
        <v>2021</v>
      </c>
      <c r="L13" s="23">
        <f>'GD Vnos BS'!L13</f>
        <v>2022</v>
      </c>
      <c r="M13" s="23">
        <f>'GD Vnos BS'!M13</f>
        <v>2023</v>
      </c>
      <c r="N13" s="23">
        <f>'GD Vnos BS'!N13</f>
        <v>2024</v>
      </c>
      <c r="O13" s="23">
        <f>'GD Vnos BS'!O13</f>
        <v>2025</v>
      </c>
      <c r="P13" s="23">
        <f>'GD Vnos BS'!P13</f>
        <v>2026</v>
      </c>
      <c r="Q13" s="23">
        <f>'GD Vnos BS'!Q13</f>
        <v>2027</v>
      </c>
      <c r="R13" s="23">
        <f>'GD Vnos BS'!R13</f>
        <v>2028</v>
      </c>
      <c r="S13" s="23">
        <f>'GD Vnos BS'!S13</f>
        <v>2029</v>
      </c>
      <c r="T13" s="23">
        <f>'GD Vnos BS'!T13</f>
        <v>2030</v>
      </c>
      <c r="U13" s="23">
        <f>'GD Vnos BS'!U13</f>
        <v>2031</v>
      </c>
      <c r="V13" s="23">
        <f>'GD Vnos BS'!V13</f>
        <v>2032</v>
      </c>
      <c r="W13" s="23">
        <f>'GD Vnos BS'!W13</f>
        <v>2033</v>
      </c>
      <c r="X13" s="23">
        <f>'GD Vnos BS'!X13</f>
        <v>2034</v>
      </c>
    </row>
    <row r="14" spans="1:24" ht="15" customHeight="1" x14ac:dyDescent="0.2">
      <c r="A14" s="52" t="s">
        <v>2</v>
      </c>
      <c r="B14" s="32" t="s">
        <v>215</v>
      </c>
      <c r="C14" s="33">
        <v>110</v>
      </c>
      <c r="D14" s="64">
        <f t="shared" ref="D14" si="0">+D15+D19+D22</f>
        <v>0</v>
      </c>
      <c r="E14" s="64">
        <f t="shared" ref="E14" si="1">+E15+E19+E22</f>
        <v>0</v>
      </c>
      <c r="F14" s="65">
        <f t="shared" ref="F14:P14" si="2">+F15+F19+F22</f>
        <v>0</v>
      </c>
      <c r="G14" s="65">
        <f t="shared" si="2"/>
        <v>0</v>
      </c>
      <c r="H14" s="65">
        <f t="shared" si="2"/>
        <v>0</v>
      </c>
      <c r="I14" s="65">
        <f t="shared" si="2"/>
        <v>0</v>
      </c>
      <c r="J14" s="65">
        <f t="shared" si="2"/>
        <v>0</v>
      </c>
      <c r="K14" s="65">
        <f t="shared" si="2"/>
        <v>0</v>
      </c>
      <c r="L14" s="65">
        <f t="shared" si="2"/>
        <v>0</v>
      </c>
      <c r="M14" s="65">
        <f t="shared" si="2"/>
        <v>0</v>
      </c>
      <c r="N14" s="65">
        <f t="shared" si="2"/>
        <v>0</v>
      </c>
      <c r="O14" s="65">
        <f t="shared" si="2"/>
        <v>0</v>
      </c>
      <c r="P14" s="65">
        <f t="shared" si="2"/>
        <v>0</v>
      </c>
      <c r="Q14" s="65">
        <f t="shared" ref="Q14" si="3">+Q15+Q19+Q22</f>
        <v>0</v>
      </c>
      <c r="R14" s="65">
        <f t="shared" ref="R14" si="4">+R15+R19+R22</f>
        <v>0</v>
      </c>
      <c r="S14" s="65">
        <f t="shared" ref="S14:U14" si="5">+S15+S19+S22</f>
        <v>0</v>
      </c>
      <c r="T14" s="65">
        <f t="shared" si="5"/>
        <v>0</v>
      </c>
      <c r="U14" s="65">
        <f t="shared" si="5"/>
        <v>0</v>
      </c>
      <c r="V14" s="65">
        <f t="shared" ref="V14:X14" si="6">+V15+V19+V22</f>
        <v>0</v>
      </c>
      <c r="W14" s="65">
        <f t="shared" si="6"/>
        <v>0</v>
      </c>
      <c r="X14" s="65">
        <f t="shared" si="6"/>
        <v>0</v>
      </c>
    </row>
    <row r="15" spans="1:24" ht="15" customHeight="1" x14ac:dyDescent="0.2">
      <c r="A15" s="37" t="s">
        <v>5</v>
      </c>
      <c r="B15" s="35" t="s">
        <v>216</v>
      </c>
      <c r="C15" s="36">
        <v>111</v>
      </c>
      <c r="D15" s="66">
        <f t="shared" ref="D15" si="7">+D16+D17+D18</f>
        <v>0</v>
      </c>
      <c r="E15" s="66">
        <f t="shared" ref="E15" si="8">+E16+E17+E18</f>
        <v>0</v>
      </c>
      <c r="F15" s="67">
        <f t="shared" ref="F15:P15" si="9">+F16+F17+F18</f>
        <v>0</v>
      </c>
      <c r="G15" s="67">
        <f t="shared" si="9"/>
        <v>0</v>
      </c>
      <c r="H15" s="67">
        <f t="shared" si="9"/>
        <v>0</v>
      </c>
      <c r="I15" s="67">
        <f t="shared" si="9"/>
        <v>0</v>
      </c>
      <c r="J15" s="67">
        <f t="shared" si="9"/>
        <v>0</v>
      </c>
      <c r="K15" s="67">
        <f t="shared" si="9"/>
        <v>0</v>
      </c>
      <c r="L15" s="67">
        <f t="shared" si="9"/>
        <v>0</v>
      </c>
      <c r="M15" s="67">
        <f t="shared" si="9"/>
        <v>0</v>
      </c>
      <c r="N15" s="67">
        <f t="shared" si="9"/>
        <v>0</v>
      </c>
      <c r="O15" s="67">
        <f t="shared" si="9"/>
        <v>0</v>
      </c>
      <c r="P15" s="67">
        <f t="shared" si="9"/>
        <v>0</v>
      </c>
      <c r="Q15" s="67">
        <f t="shared" ref="Q15:S15" si="10">+Q16+Q17+Q18</f>
        <v>0</v>
      </c>
      <c r="R15" s="67">
        <f t="shared" si="10"/>
        <v>0</v>
      </c>
      <c r="S15" s="67">
        <f t="shared" si="10"/>
        <v>0</v>
      </c>
      <c r="T15" s="67">
        <f t="shared" ref="T15:U15" si="11">+T16+T17+T18</f>
        <v>0</v>
      </c>
      <c r="U15" s="67">
        <f t="shared" si="11"/>
        <v>0</v>
      </c>
      <c r="V15" s="67">
        <f t="shared" ref="V15:X15" si="12">+V16+V17+V18</f>
        <v>0</v>
      </c>
      <c r="W15" s="67">
        <f t="shared" si="12"/>
        <v>0</v>
      </c>
      <c r="X15" s="67">
        <f t="shared" si="12"/>
        <v>0</v>
      </c>
    </row>
    <row r="16" spans="1:24" ht="15" customHeight="1" x14ac:dyDescent="0.2">
      <c r="A16" s="38" t="s">
        <v>8</v>
      </c>
      <c r="B16" s="39" t="s">
        <v>217</v>
      </c>
      <c r="C16" s="36">
        <v>112</v>
      </c>
      <c r="D16" s="68"/>
      <c r="E16" s="68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</row>
    <row r="17" spans="1:24" ht="15" customHeight="1" x14ac:dyDescent="0.2">
      <c r="A17" s="38" t="s">
        <v>23</v>
      </c>
      <c r="B17" s="39" t="s">
        <v>218</v>
      </c>
      <c r="C17" s="36">
        <v>113</v>
      </c>
      <c r="D17" s="68"/>
      <c r="E17" s="68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</row>
    <row r="18" spans="1:24" ht="15" customHeight="1" x14ac:dyDescent="0.2">
      <c r="A18" s="38" t="s">
        <v>33</v>
      </c>
      <c r="B18" s="39" t="s">
        <v>219</v>
      </c>
      <c r="C18" s="36">
        <v>114</v>
      </c>
      <c r="D18" s="68"/>
      <c r="E18" s="68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</row>
    <row r="19" spans="1:24" ht="15" customHeight="1" x14ac:dyDescent="0.2">
      <c r="A19" s="37" t="s">
        <v>26</v>
      </c>
      <c r="B19" s="35" t="s">
        <v>220</v>
      </c>
      <c r="C19" s="36">
        <v>115</v>
      </c>
      <c r="D19" s="66">
        <f t="shared" ref="D19" si="13">+D20+D21</f>
        <v>0</v>
      </c>
      <c r="E19" s="66">
        <f t="shared" ref="E19" si="14">+E20+E21</f>
        <v>0</v>
      </c>
      <c r="F19" s="67">
        <f t="shared" ref="F19:P19" si="15">+F20+F21</f>
        <v>0</v>
      </c>
      <c r="G19" s="67">
        <f t="shared" si="15"/>
        <v>0</v>
      </c>
      <c r="H19" s="67">
        <f t="shared" si="15"/>
        <v>0</v>
      </c>
      <c r="I19" s="67">
        <f t="shared" si="15"/>
        <v>0</v>
      </c>
      <c r="J19" s="67">
        <f t="shared" si="15"/>
        <v>0</v>
      </c>
      <c r="K19" s="67">
        <f t="shared" si="15"/>
        <v>0</v>
      </c>
      <c r="L19" s="67">
        <f t="shared" si="15"/>
        <v>0</v>
      </c>
      <c r="M19" s="67">
        <f t="shared" si="15"/>
        <v>0</v>
      </c>
      <c r="N19" s="67">
        <f t="shared" si="15"/>
        <v>0</v>
      </c>
      <c r="O19" s="67">
        <f t="shared" si="15"/>
        <v>0</v>
      </c>
      <c r="P19" s="67">
        <f t="shared" si="15"/>
        <v>0</v>
      </c>
      <c r="Q19" s="67">
        <f t="shared" ref="Q19:S19" si="16">+Q20+Q21</f>
        <v>0</v>
      </c>
      <c r="R19" s="67">
        <f t="shared" si="16"/>
        <v>0</v>
      </c>
      <c r="S19" s="67">
        <f t="shared" si="16"/>
        <v>0</v>
      </c>
      <c r="T19" s="67">
        <f t="shared" ref="T19:U19" si="17">+T20+T21</f>
        <v>0</v>
      </c>
      <c r="U19" s="67">
        <f t="shared" si="17"/>
        <v>0</v>
      </c>
      <c r="V19" s="67">
        <f t="shared" ref="V19:X19" si="18">+V20+V21</f>
        <v>0</v>
      </c>
      <c r="W19" s="67">
        <f t="shared" si="18"/>
        <v>0</v>
      </c>
      <c r="X19" s="67">
        <f t="shared" si="18"/>
        <v>0</v>
      </c>
    </row>
    <row r="20" spans="1:24" ht="15" customHeight="1" x14ac:dyDescent="0.2">
      <c r="A20" s="38" t="s">
        <v>8</v>
      </c>
      <c r="B20" s="39" t="s">
        <v>221</v>
      </c>
      <c r="C20" s="36">
        <v>116</v>
      </c>
      <c r="D20" s="68"/>
      <c r="E20" s="68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</row>
    <row r="21" spans="1:24" ht="15" customHeight="1" x14ac:dyDescent="0.2">
      <c r="A21" s="38" t="s">
        <v>23</v>
      </c>
      <c r="B21" s="39" t="s">
        <v>219</v>
      </c>
      <c r="C21" s="36">
        <v>117</v>
      </c>
      <c r="D21" s="68"/>
      <c r="E21" s="68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</row>
    <row r="22" spans="1:24" ht="15" customHeight="1" x14ac:dyDescent="0.2">
      <c r="A22" s="37" t="s">
        <v>48</v>
      </c>
      <c r="B22" s="35" t="s">
        <v>222</v>
      </c>
      <c r="C22" s="36">
        <v>118</v>
      </c>
      <c r="D22" s="66">
        <f t="shared" ref="D22" si="19">+D23+D24</f>
        <v>0</v>
      </c>
      <c r="E22" s="66">
        <f t="shared" ref="E22" si="20">+E23+E24</f>
        <v>0</v>
      </c>
      <c r="F22" s="67">
        <f t="shared" ref="F22:P22" si="21">+F23+F24</f>
        <v>0</v>
      </c>
      <c r="G22" s="67">
        <f t="shared" si="21"/>
        <v>0</v>
      </c>
      <c r="H22" s="67">
        <f t="shared" si="21"/>
        <v>0</v>
      </c>
      <c r="I22" s="67">
        <f t="shared" si="21"/>
        <v>0</v>
      </c>
      <c r="J22" s="67">
        <f t="shared" si="21"/>
        <v>0</v>
      </c>
      <c r="K22" s="67">
        <f t="shared" si="21"/>
        <v>0</v>
      </c>
      <c r="L22" s="67">
        <f t="shared" si="21"/>
        <v>0</v>
      </c>
      <c r="M22" s="67">
        <f t="shared" si="21"/>
        <v>0</v>
      </c>
      <c r="N22" s="67">
        <f t="shared" si="21"/>
        <v>0</v>
      </c>
      <c r="O22" s="67">
        <f t="shared" si="21"/>
        <v>0</v>
      </c>
      <c r="P22" s="67">
        <f t="shared" si="21"/>
        <v>0</v>
      </c>
      <c r="Q22" s="67">
        <f t="shared" ref="Q22:S22" si="22">+Q23+Q24</f>
        <v>0</v>
      </c>
      <c r="R22" s="67">
        <f t="shared" si="22"/>
        <v>0</v>
      </c>
      <c r="S22" s="67">
        <f t="shared" si="22"/>
        <v>0</v>
      </c>
      <c r="T22" s="67">
        <f t="shared" ref="T22:U22" si="23">+T23+T24</f>
        <v>0</v>
      </c>
      <c r="U22" s="67">
        <f t="shared" si="23"/>
        <v>0</v>
      </c>
      <c r="V22" s="67">
        <f t="shared" ref="V22:X22" si="24">+V23+V24</f>
        <v>0</v>
      </c>
      <c r="W22" s="67">
        <f t="shared" si="24"/>
        <v>0</v>
      </c>
      <c r="X22" s="67">
        <f t="shared" si="24"/>
        <v>0</v>
      </c>
    </row>
    <row r="23" spans="1:24" ht="15" customHeight="1" x14ac:dyDescent="0.2">
      <c r="A23" s="38" t="s">
        <v>8</v>
      </c>
      <c r="B23" s="39" t="s">
        <v>221</v>
      </c>
      <c r="C23" s="36">
        <v>119</v>
      </c>
      <c r="D23" s="68"/>
      <c r="E23" s="68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</row>
    <row r="24" spans="1:24" ht="15" customHeight="1" x14ac:dyDescent="0.2">
      <c r="A24" s="38" t="s">
        <v>23</v>
      </c>
      <c r="B24" s="39" t="s">
        <v>219</v>
      </c>
      <c r="C24" s="36">
        <v>120</v>
      </c>
      <c r="D24" s="68"/>
      <c r="E24" s="68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</row>
    <row r="25" spans="1:24" ht="30" customHeight="1" x14ac:dyDescent="0.2">
      <c r="A25" s="34" t="s">
        <v>80</v>
      </c>
      <c r="B25" s="35" t="s">
        <v>223</v>
      </c>
      <c r="C25" s="36">
        <v>121</v>
      </c>
      <c r="D25" s="73"/>
      <c r="E25" s="73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</row>
    <row r="26" spans="1:24" ht="30" customHeight="1" x14ac:dyDescent="0.2">
      <c r="A26" s="34" t="s">
        <v>122</v>
      </c>
      <c r="B26" s="35" t="s">
        <v>333</v>
      </c>
      <c r="C26" s="36">
        <v>122</v>
      </c>
      <c r="D26" s="73"/>
      <c r="E26" s="73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</row>
    <row r="27" spans="1:24" ht="15" customHeight="1" x14ac:dyDescent="0.2">
      <c r="A27" s="34" t="s">
        <v>186</v>
      </c>
      <c r="B27" s="35" t="s">
        <v>224</v>
      </c>
      <c r="C27" s="36">
        <v>123</v>
      </c>
      <c r="D27" s="73"/>
      <c r="E27" s="73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</row>
    <row r="28" spans="1:24" ht="30" customHeight="1" x14ac:dyDescent="0.2">
      <c r="A28" s="34" t="s">
        <v>207</v>
      </c>
      <c r="B28" s="35" t="s">
        <v>225</v>
      </c>
      <c r="C28" s="36">
        <v>124</v>
      </c>
      <c r="D28" s="73"/>
      <c r="E28" s="73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</row>
    <row r="29" spans="1:24" ht="15" customHeight="1" x14ac:dyDescent="0.2">
      <c r="A29" s="34" t="s">
        <v>226</v>
      </c>
      <c r="B29" s="35" t="s">
        <v>227</v>
      </c>
      <c r="C29" s="36">
        <v>125</v>
      </c>
      <c r="D29" s="73"/>
      <c r="E29" s="73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</row>
    <row r="30" spans="1:24" ht="30" customHeight="1" x14ac:dyDescent="0.2">
      <c r="A30" s="34" t="s">
        <v>228</v>
      </c>
      <c r="B30" s="35" t="s">
        <v>229</v>
      </c>
      <c r="C30" s="36">
        <v>126</v>
      </c>
      <c r="D30" s="66">
        <f t="shared" ref="D30" si="25">+D14+D25-D26+D27+D28+D29</f>
        <v>0</v>
      </c>
      <c r="E30" s="66">
        <f t="shared" ref="E30" si="26">+E14+E25-E26+E27+E28+E29</f>
        <v>0</v>
      </c>
      <c r="F30" s="67">
        <f t="shared" ref="F30:P30" si="27">+F14+F25-F26+F27+F28+F29</f>
        <v>0</v>
      </c>
      <c r="G30" s="67">
        <f t="shared" si="27"/>
        <v>0</v>
      </c>
      <c r="H30" s="67">
        <f t="shared" si="27"/>
        <v>0</v>
      </c>
      <c r="I30" s="67">
        <f t="shared" si="27"/>
        <v>0</v>
      </c>
      <c r="J30" s="67">
        <f t="shared" si="27"/>
        <v>0</v>
      </c>
      <c r="K30" s="67">
        <f t="shared" si="27"/>
        <v>0</v>
      </c>
      <c r="L30" s="67">
        <f t="shared" si="27"/>
        <v>0</v>
      </c>
      <c r="M30" s="67">
        <f t="shared" si="27"/>
        <v>0</v>
      </c>
      <c r="N30" s="67">
        <f t="shared" si="27"/>
        <v>0</v>
      </c>
      <c r="O30" s="67">
        <f t="shared" si="27"/>
        <v>0</v>
      </c>
      <c r="P30" s="67">
        <f t="shared" si="27"/>
        <v>0</v>
      </c>
      <c r="Q30" s="67">
        <f t="shared" ref="Q30" si="28">+Q14+Q25-Q26+Q27+Q28+Q29</f>
        <v>0</v>
      </c>
      <c r="R30" s="67">
        <f t="shared" ref="R30" si="29">+R14+R25-R26+R27+R28+R29</f>
        <v>0</v>
      </c>
      <c r="S30" s="67">
        <f t="shared" ref="S30:U30" si="30">+S14+S25-S26+S27+S28+S29</f>
        <v>0</v>
      </c>
      <c r="T30" s="67">
        <f t="shared" si="30"/>
        <v>0</v>
      </c>
      <c r="U30" s="67">
        <f t="shared" si="30"/>
        <v>0</v>
      </c>
      <c r="V30" s="67">
        <f t="shared" ref="V30:X30" si="31">+V14+V25-V26+V27+V28+V29</f>
        <v>0</v>
      </c>
      <c r="W30" s="67">
        <f t="shared" si="31"/>
        <v>0</v>
      </c>
      <c r="X30" s="67">
        <f t="shared" si="31"/>
        <v>0</v>
      </c>
    </row>
    <row r="31" spans="1:24" ht="15" customHeight="1" x14ac:dyDescent="0.2">
      <c r="A31" s="34" t="s">
        <v>230</v>
      </c>
      <c r="B31" s="35" t="s">
        <v>231</v>
      </c>
      <c r="C31" s="36">
        <v>127</v>
      </c>
      <c r="D31" s="66">
        <f t="shared" ref="D31" si="32">+D32+D43+D48+D52</f>
        <v>0</v>
      </c>
      <c r="E31" s="66">
        <f t="shared" ref="E31" si="33">+E32+E43+E48+E52</f>
        <v>0</v>
      </c>
      <c r="F31" s="67">
        <f t="shared" ref="F31:P31" si="34">+F32+F43+F48+F52</f>
        <v>0</v>
      </c>
      <c r="G31" s="67">
        <f t="shared" si="34"/>
        <v>0</v>
      </c>
      <c r="H31" s="67">
        <f t="shared" si="34"/>
        <v>0</v>
      </c>
      <c r="I31" s="67">
        <f t="shared" si="34"/>
        <v>0</v>
      </c>
      <c r="J31" s="67">
        <f t="shared" si="34"/>
        <v>0</v>
      </c>
      <c r="K31" s="67">
        <f t="shared" si="34"/>
        <v>0</v>
      </c>
      <c r="L31" s="67">
        <f t="shared" si="34"/>
        <v>0</v>
      </c>
      <c r="M31" s="67">
        <f t="shared" si="34"/>
        <v>0</v>
      </c>
      <c r="N31" s="67">
        <f t="shared" si="34"/>
        <v>0</v>
      </c>
      <c r="O31" s="67">
        <f t="shared" si="34"/>
        <v>0</v>
      </c>
      <c r="P31" s="67">
        <f t="shared" si="34"/>
        <v>0</v>
      </c>
      <c r="Q31" s="67">
        <f t="shared" ref="Q31" si="35">+Q32+Q43+Q48+Q52</f>
        <v>0</v>
      </c>
      <c r="R31" s="67">
        <f t="shared" ref="R31" si="36">+R32+R43+R48+R52</f>
        <v>0</v>
      </c>
      <c r="S31" s="67">
        <f t="shared" ref="S31:U31" si="37">+S32+S43+S48+S52</f>
        <v>0</v>
      </c>
      <c r="T31" s="67">
        <f t="shared" si="37"/>
        <v>0</v>
      </c>
      <c r="U31" s="67">
        <f t="shared" si="37"/>
        <v>0</v>
      </c>
      <c r="V31" s="67">
        <f t="shared" ref="V31:X31" si="38">+V32+V43+V48+V52</f>
        <v>0</v>
      </c>
      <c r="W31" s="67">
        <f t="shared" si="38"/>
        <v>0</v>
      </c>
      <c r="X31" s="67">
        <f t="shared" si="38"/>
        <v>0</v>
      </c>
    </row>
    <row r="32" spans="1:24" ht="15" customHeight="1" x14ac:dyDescent="0.2">
      <c r="A32" s="37" t="s">
        <v>5</v>
      </c>
      <c r="B32" s="35" t="s">
        <v>232</v>
      </c>
      <c r="C32" s="36">
        <v>128</v>
      </c>
      <c r="D32" s="66">
        <f t="shared" ref="D32" si="39">+D33+D34+D38</f>
        <v>0</v>
      </c>
      <c r="E32" s="66">
        <f t="shared" ref="E32" si="40">+E33+E34+E38</f>
        <v>0</v>
      </c>
      <c r="F32" s="67">
        <f t="shared" ref="F32:P32" si="41">+F33+F34+F38</f>
        <v>0</v>
      </c>
      <c r="G32" s="67">
        <f t="shared" si="41"/>
        <v>0</v>
      </c>
      <c r="H32" s="67">
        <f t="shared" si="41"/>
        <v>0</v>
      </c>
      <c r="I32" s="67">
        <f t="shared" si="41"/>
        <v>0</v>
      </c>
      <c r="J32" s="67">
        <f t="shared" si="41"/>
        <v>0</v>
      </c>
      <c r="K32" s="67">
        <f t="shared" si="41"/>
        <v>0</v>
      </c>
      <c r="L32" s="67">
        <f t="shared" si="41"/>
        <v>0</v>
      </c>
      <c r="M32" s="67">
        <f t="shared" si="41"/>
        <v>0</v>
      </c>
      <c r="N32" s="67">
        <f t="shared" si="41"/>
        <v>0</v>
      </c>
      <c r="O32" s="67">
        <f t="shared" si="41"/>
        <v>0</v>
      </c>
      <c r="P32" s="67">
        <f t="shared" si="41"/>
        <v>0</v>
      </c>
      <c r="Q32" s="67">
        <f t="shared" ref="Q32:S32" si="42">+Q33+Q34+Q38</f>
        <v>0</v>
      </c>
      <c r="R32" s="67">
        <f t="shared" si="42"/>
        <v>0</v>
      </c>
      <c r="S32" s="67">
        <f t="shared" si="42"/>
        <v>0</v>
      </c>
      <c r="T32" s="67">
        <f t="shared" ref="T32:U32" si="43">+T33+T34+T38</f>
        <v>0</v>
      </c>
      <c r="U32" s="67">
        <f t="shared" si="43"/>
        <v>0</v>
      </c>
      <c r="V32" s="67">
        <f t="shared" ref="V32:X32" si="44">+V33+V34+V38</f>
        <v>0</v>
      </c>
      <c r="W32" s="67">
        <f t="shared" si="44"/>
        <v>0</v>
      </c>
      <c r="X32" s="67">
        <f t="shared" si="44"/>
        <v>0</v>
      </c>
    </row>
    <row r="33" spans="1:24" ht="15" customHeight="1" x14ac:dyDescent="0.2">
      <c r="A33" s="38" t="s">
        <v>8</v>
      </c>
      <c r="B33" s="39" t="s">
        <v>233</v>
      </c>
      <c r="C33" s="36">
        <v>129</v>
      </c>
      <c r="D33" s="68"/>
      <c r="E33" s="68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</row>
    <row r="34" spans="1:24" ht="15" customHeight="1" x14ac:dyDescent="0.2">
      <c r="A34" s="38" t="s">
        <v>23</v>
      </c>
      <c r="B34" s="39" t="s">
        <v>234</v>
      </c>
      <c r="C34" s="36">
        <v>130</v>
      </c>
      <c r="D34" s="66">
        <f t="shared" ref="D34" si="45">+D35+D36+D37</f>
        <v>0</v>
      </c>
      <c r="E34" s="66">
        <f t="shared" ref="E34" si="46">+E35+E36+E37</f>
        <v>0</v>
      </c>
      <c r="F34" s="67">
        <f t="shared" ref="F34:P34" si="47">+F35+F36+F37</f>
        <v>0</v>
      </c>
      <c r="G34" s="67">
        <f t="shared" si="47"/>
        <v>0</v>
      </c>
      <c r="H34" s="67">
        <f t="shared" si="47"/>
        <v>0</v>
      </c>
      <c r="I34" s="67">
        <f t="shared" si="47"/>
        <v>0</v>
      </c>
      <c r="J34" s="67">
        <f t="shared" si="47"/>
        <v>0</v>
      </c>
      <c r="K34" s="67">
        <f t="shared" si="47"/>
        <v>0</v>
      </c>
      <c r="L34" s="67">
        <f t="shared" si="47"/>
        <v>0</v>
      </c>
      <c r="M34" s="67">
        <f t="shared" si="47"/>
        <v>0</v>
      </c>
      <c r="N34" s="67">
        <f t="shared" si="47"/>
        <v>0</v>
      </c>
      <c r="O34" s="67">
        <f t="shared" si="47"/>
        <v>0</v>
      </c>
      <c r="P34" s="67">
        <f t="shared" si="47"/>
        <v>0</v>
      </c>
      <c r="Q34" s="67">
        <f t="shared" ref="Q34" si="48">+Q35+Q36+Q37</f>
        <v>0</v>
      </c>
      <c r="R34" s="67">
        <f t="shared" ref="R34" si="49">+R35+R36+R37</f>
        <v>0</v>
      </c>
      <c r="S34" s="67">
        <f t="shared" ref="S34:U34" si="50">+S35+S36+S37</f>
        <v>0</v>
      </c>
      <c r="T34" s="67">
        <f t="shared" si="50"/>
        <v>0</v>
      </c>
      <c r="U34" s="67">
        <f t="shared" si="50"/>
        <v>0</v>
      </c>
      <c r="V34" s="67">
        <f t="shared" ref="V34:X34" si="51">+V35+V36+V37</f>
        <v>0</v>
      </c>
      <c r="W34" s="67">
        <f t="shared" si="51"/>
        <v>0</v>
      </c>
      <c r="X34" s="67">
        <f t="shared" si="51"/>
        <v>0</v>
      </c>
    </row>
    <row r="35" spans="1:24" ht="15" customHeight="1" x14ac:dyDescent="0.2">
      <c r="A35" s="38" t="s">
        <v>235</v>
      </c>
      <c r="B35" s="39" t="s">
        <v>236</v>
      </c>
      <c r="C35" s="36">
        <v>131</v>
      </c>
      <c r="D35" s="68"/>
      <c r="E35" s="68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</row>
    <row r="36" spans="1:24" ht="15" customHeight="1" x14ac:dyDescent="0.2">
      <c r="A36" s="38" t="s">
        <v>237</v>
      </c>
      <c r="B36" s="39" t="s">
        <v>238</v>
      </c>
      <c r="C36" s="36">
        <v>132</v>
      </c>
      <c r="D36" s="68"/>
      <c r="E36" s="68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</row>
    <row r="37" spans="1:24" ht="15" customHeight="1" x14ac:dyDescent="0.2">
      <c r="A37" s="38" t="s">
        <v>239</v>
      </c>
      <c r="B37" s="39" t="s">
        <v>240</v>
      </c>
      <c r="C37" s="36">
        <v>133</v>
      </c>
      <c r="D37" s="68"/>
      <c r="E37" s="68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</row>
    <row r="38" spans="1:24" ht="15" customHeight="1" x14ac:dyDescent="0.2">
      <c r="A38" s="38" t="s">
        <v>33</v>
      </c>
      <c r="B38" s="39" t="s">
        <v>241</v>
      </c>
      <c r="C38" s="36">
        <v>134</v>
      </c>
      <c r="D38" s="66">
        <f t="shared" ref="D38" si="52">+D39+D40+D41+D42</f>
        <v>0</v>
      </c>
      <c r="E38" s="66">
        <f t="shared" ref="E38" si="53">+E39+E40+E41+E42</f>
        <v>0</v>
      </c>
      <c r="F38" s="67">
        <f t="shared" ref="F38:P38" si="54">+F39+F40+F41+F42</f>
        <v>0</v>
      </c>
      <c r="G38" s="67">
        <f t="shared" si="54"/>
        <v>0</v>
      </c>
      <c r="H38" s="67">
        <f t="shared" si="54"/>
        <v>0</v>
      </c>
      <c r="I38" s="67">
        <f t="shared" si="54"/>
        <v>0</v>
      </c>
      <c r="J38" s="67">
        <f t="shared" si="54"/>
        <v>0</v>
      </c>
      <c r="K38" s="67">
        <f t="shared" si="54"/>
        <v>0</v>
      </c>
      <c r="L38" s="67">
        <f t="shared" si="54"/>
        <v>0</v>
      </c>
      <c r="M38" s="67">
        <f t="shared" si="54"/>
        <v>0</v>
      </c>
      <c r="N38" s="67">
        <f t="shared" si="54"/>
        <v>0</v>
      </c>
      <c r="O38" s="67">
        <f t="shared" si="54"/>
        <v>0</v>
      </c>
      <c r="P38" s="67">
        <f t="shared" si="54"/>
        <v>0</v>
      </c>
      <c r="Q38" s="67">
        <f t="shared" ref="Q38" si="55">+Q39+Q40+Q41+Q42</f>
        <v>0</v>
      </c>
      <c r="R38" s="67">
        <f t="shared" ref="R38" si="56">+R39+R40+R41+R42</f>
        <v>0</v>
      </c>
      <c r="S38" s="67">
        <f t="shared" ref="S38:U38" si="57">+S39+S40+S41+S42</f>
        <v>0</v>
      </c>
      <c r="T38" s="67">
        <f t="shared" si="57"/>
        <v>0</v>
      </c>
      <c r="U38" s="67">
        <f t="shared" si="57"/>
        <v>0</v>
      </c>
      <c r="V38" s="67">
        <f t="shared" ref="V38:X38" si="58">+V39+V40+V41+V42</f>
        <v>0</v>
      </c>
      <c r="W38" s="67">
        <f t="shared" si="58"/>
        <v>0</v>
      </c>
      <c r="X38" s="67">
        <f t="shared" si="58"/>
        <v>0</v>
      </c>
    </row>
    <row r="39" spans="1:24" ht="15" customHeight="1" x14ac:dyDescent="0.2">
      <c r="A39" s="38" t="s">
        <v>235</v>
      </c>
      <c r="B39" s="39" t="s">
        <v>242</v>
      </c>
      <c r="C39" s="36">
        <v>135</v>
      </c>
      <c r="D39" s="68"/>
      <c r="E39" s="68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</row>
    <row r="40" spans="1:24" ht="15" customHeight="1" x14ac:dyDescent="0.2">
      <c r="A40" s="38" t="s">
        <v>237</v>
      </c>
      <c r="B40" s="39" t="s">
        <v>243</v>
      </c>
      <c r="C40" s="36">
        <v>136</v>
      </c>
      <c r="D40" s="68"/>
      <c r="E40" s="68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</row>
    <row r="41" spans="1:24" ht="15" customHeight="1" x14ac:dyDescent="0.2">
      <c r="A41" s="38" t="s">
        <v>239</v>
      </c>
      <c r="B41" s="39" t="s">
        <v>244</v>
      </c>
      <c r="C41" s="36">
        <v>137</v>
      </c>
      <c r="D41" s="68"/>
      <c r="E41" s="68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</row>
    <row r="42" spans="1:24" ht="15" customHeight="1" x14ac:dyDescent="0.2">
      <c r="A42" s="38" t="s">
        <v>245</v>
      </c>
      <c r="B42" s="39" t="s">
        <v>246</v>
      </c>
      <c r="C42" s="36">
        <v>138</v>
      </c>
      <c r="D42" s="68"/>
      <c r="E42" s="68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</row>
    <row r="43" spans="1:24" ht="15" customHeight="1" x14ac:dyDescent="0.2">
      <c r="A43" s="37" t="s">
        <v>26</v>
      </c>
      <c r="B43" s="35" t="s">
        <v>247</v>
      </c>
      <c r="C43" s="36">
        <v>139</v>
      </c>
      <c r="D43" s="66">
        <f t="shared" ref="D43" si="59">+D44+D45+D46+D47</f>
        <v>0</v>
      </c>
      <c r="E43" s="66">
        <f t="shared" ref="E43" si="60">+E44+E45+E46+E47</f>
        <v>0</v>
      </c>
      <c r="F43" s="67">
        <f t="shared" ref="F43:P43" si="61">+F44+F45+F46+F47</f>
        <v>0</v>
      </c>
      <c r="G43" s="67">
        <f t="shared" si="61"/>
        <v>0</v>
      </c>
      <c r="H43" s="67">
        <f t="shared" si="61"/>
        <v>0</v>
      </c>
      <c r="I43" s="67">
        <f t="shared" si="61"/>
        <v>0</v>
      </c>
      <c r="J43" s="67">
        <f t="shared" si="61"/>
        <v>0</v>
      </c>
      <c r="K43" s="67">
        <f t="shared" si="61"/>
        <v>0</v>
      </c>
      <c r="L43" s="67">
        <f t="shared" si="61"/>
        <v>0</v>
      </c>
      <c r="M43" s="67">
        <f t="shared" si="61"/>
        <v>0</v>
      </c>
      <c r="N43" s="67">
        <f t="shared" si="61"/>
        <v>0</v>
      </c>
      <c r="O43" s="67">
        <f t="shared" si="61"/>
        <v>0</v>
      </c>
      <c r="P43" s="67">
        <f t="shared" si="61"/>
        <v>0</v>
      </c>
      <c r="Q43" s="67">
        <f t="shared" ref="Q43" si="62">+Q44+Q45+Q46+Q47</f>
        <v>0</v>
      </c>
      <c r="R43" s="67">
        <f t="shared" ref="R43" si="63">+R44+R45+R46+R47</f>
        <v>0</v>
      </c>
      <c r="S43" s="67">
        <f t="shared" ref="S43:U43" si="64">+S44+S45+S46+S47</f>
        <v>0</v>
      </c>
      <c r="T43" s="67">
        <f t="shared" si="64"/>
        <v>0</v>
      </c>
      <c r="U43" s="67">
        <f t="shared" si="64"/>
        <v>0</v>
      </c>
      <c r="V43" s="67">
        <f t="shared" ref="V43:X43" si="65">+V44+V45+V46+V47</f>
        <v>0</v>
      </c>
      <c r="W43" s="67">
        <f t="shared" si="65"/>
        <v>0</v>
      </c>
      <c r="X43" s="67">
        <f t="shared" si="65"/>
        <v>0</v>
      </c>
    </row>
    <row r="44" spans="1:24" ht="15" customHeight="1" x14ac:dyDescent="0.2">
      <c r="A44" s="38" t="s">
        <v>8</v>
      </c>
      <c r="B44" s="39" t="s">
        <v>248</v>
      </c>
      <c r="C44" s="36">
        <v>140</v>
      </c>
      <c r="D44" s="68"/>
      <c r="E44" s="68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</row>
    <row r="45" spans="1:24" ht="15" customHeight="1" x14ac:dyDescent="0.2">
      <c r="A45" s="38" t="s">
        <v>23</v>
      </c>
      <c r="B45" s="39" t="s">
        <v>249</v>
      </c>
      <c r="C45" s="36">
        <v>141</v>
      </c>
      <c r="D45" s="68"/>
      <c r="E45" s="68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</row>
    <row r="46" spans="1:24" ht="15" customHeight="1" x14ac:dyDescent="0.2">
      <c r="A46" s="38" t="s">
        <v>33</v>
      </c>
      <c r="B46" s="39" t="s">
        <v>250</v>
      </c>
      <c r="C46" s="36">
        <v>142</v>
      </c>
      <c r="D46" s="68"/>
      <c r="E46" s="68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</row>
    <row r="47" spans="1:24" ht="15" customHeight="1" x14ac:dyDescent="0.2">
      <c r="A47" s="38" t="s">
        <v>36</v>
      </c>
      <c r="B47" s="39" t="s">
        <v>251</v>
      </c>
      <c r="C47" s="36">
        <v>143</v>
      </c>
      <c r="D47" s="68"/>
      <c r="E47" s="68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</row>
    <row r="48" spans="1:24" ht="15" customHeight="1" x14ac:dyDescent="0.2">
      <c r="A48" s="37" t="s">
        <v>48</v>
      </c>
      <c r="B48" s="35" t="s">
        <v>252</v>
      </c>
      <c r="C48" s="36">
        <v>144</v>
      </c>
      <c r="D48" s="66">
        <f t="shared" ref="D48" si="66">+D49+D50+D51</f>
        <v>0</v>
      </c>
      <c r="E48" s="66">
        <f t="shared" ref="E48" si="67">+E49+E50+E51</f>
        <v>0</v>
      </c>
      <c r="F48" s="67">
        <f t="shared" ref="F48:P48" si="68">+F49+F50+F51</f>
        <v>0</v>
      </c>
      <c r="G48" s="67">
        <f t="shared" si="68"/>
        <v>0</v>
      </c>
      <c r="H48" s="67">
        <f t="shared" si="68"/>
        <v>0</v>
      </c>
      <c r="I48" s="67">
        <f t="shared" si="68"/>
        <v>0</v>
      </c>
      <c r="J48" s="67">
        <f t="shared" si="68"/>
        <v>0</v>
      </c>
      <c r="K48" s="67">
        <f t="shared" si="68"/>
        <v>0</v>
      </c>
      <c r="L48" s="67">
        <f t="shared" si="68"/>
        <v>0</v>
      </c>
      <c r="M48" s="67">
        <f t="shared" si="68"/>
        <v>0</v>
      </c>
      <c r="N48" s="67">
        <f t="shared" si="68"/>
        <v>0</v>
      </c>
      <c r="O48" s="67">
        <f t="shared" si="68"/>
        <v>0</v>
      </c>
      <c r="P48" s="67">
        <f t="shared" si="68"/>
        <v>0</v>
      </c>
      <c r="Q48" s="67">
        <f t="shared" ref="Q48" si="69">+Q49+Q50+Q51</f>
        <v>0</v>
      </c>
      <c r="R48" s="67">
        <f t="shared" ref="R48" si="70">+R49+R50+R51</f>
        <v>0</v>
      </c>
      <c r="S48" s="67">
        <f t="shared" ref="S48:U48" si="71">+S49+S50+S51</f>
        <v>0</v>
      </c>
      <c r="T48" s="67">
        <f t="shared" si="71"/>
        <v>0</v>
      </c>
      <c r="U48" s="67">
        <f t="shared" si="71"/>
        <v>0</v>
      </c>
      <c r="V48" s="67">
        <f t="shared" ref="V48:X48" si="72">+V49+V50+V51</f>
        <v>0</v>
      </c>
      <c r="W48" s="67">
        <f t="shared" si="72"/>
        <v>0</v>
      </c>
      <c r="X48" s="67">
        <f t="shared" si="72"/>
        <v>0</v>
      </c>
    </row>
    <row r="49" spans="1:24" ht="15" customHeight="1" x14ac:dyDescent="0.2">
      <c r="A49" s="38" t="s">
        <v>8</v>
      </c>
      <c r="B49" s="39" t="s">
        <v>253</v>
      </c>
      <c r="C49" s="36">
        <v>145</v>
      </c>
      <c r="D49" s="68"/>
      <c r="E49" s="68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</row>
    <row r="50" spans="1:24" ht="30" customHeight="1" x14ac:dyDescent="0.2">
      <c r="A50" s="38" t="s">
        <v>23</v>
      </c>
      <c r="B50" s="39" t="s">
        <v>254</v>
      </c>
      <c r="C50" s="36">
        <v>146</v>
      </c>
      <c r="D50" s="68"/>
      <c r="E50" s="68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</row>
    <row r="51" spans="1:24" ht="15" customHeight="1" x14ac:dyDescent="0.2">
      <c r="A51" s="38" t="s">
        <v>33</v>
      </c>
      <c r="B51" s="39" t="s">
        <v>255</v>
      </c>
      <c r="C51" s="36">
        <v>147</v>
      </c>
      <c r="D51" s="68"/>
      <c r="E51" s="68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</row>
    <row r="52" spans="1:24" ht="15" customHeight="1" x14ac:dyDescent="0.2">
      <c r="A52" s="37" t="s">
        <v>51</v>
      </c>
      <c r="B52" s="35" t="s">
        <v>256</v>
      </c>
      <c r="C52" s="36">
        <v>148</v>
      </c>
      <c r="D52" s="66">
        <f t="shared" ref="D52" si="73">+D53+D54</f>
        <v>0</v>
      </c>
      <c r="E52" s="66">
        <f t="shared" ref="E52" si="74">+E53+E54</f>
        <v>0</v>
      </c>
      <c r="F52" s="67">
        <f t="shared" ref="F52:P52" si="75">+F53+F54</f>
        <v>0</v>
      </c>
      <c r="G52" s="67">
        <f t="shared" si="75"/>
        <v>0</v>
      </c>
      <c r="H52" s="67">
        <f t="shared" si="75"/>
        <v>0</v>
      </c>
      <c r="I52" s="67">
        <f t="shared" si="75"/>
        <v>0</v>
      </c>
      <c r="J52" s="67">
        <f t="shared" si="75"/>
        <v>0</v>
      </c>
      <c r="K52" s="67">
        <f t="shared" si="75"/>
        <v>0</v>
      </c>
      <c r="L52" s="67">
        <f t="shared" si="75"/>
        <v>0</v>
      </c>
      <c r="M52" s="67">
        <f t="shared" si="75"/>
        <v>0</v>
      </c>
      <c r="N52" s="67">
        <f t="shared" si="75"/>
        <v>0</v>
      </c>
      <c r="O52" s="67">
        <f t="shared" si="75"/>
        <v>0</v>
      </c>
      <c r="P52" s="67">
        <f t="shared" si="75"/>
        <v>0</v>
      </c>
      <c r="Q52" s="67">
        <f t="shared" ref="Q52" si="76">+Q53+Q54</f>
        <v>0</v>
      </c>
      <c r="R52" s="67">
        <f t="shared" ref="R52" si="77">+R53+R54</f>
        <v>0</v>
      </c>
      <c r="S52" s="67">
        <f t="shared" ref="S52:U52" si="78">+S53+S54</f>
        <v>0</v>
      </c>
      <c r="T52" s="67">
        <f t="shared" si="78"/>
        <v>0</v>
      </c>
      <c r="U52" s="67">
        <f t="shared" si="78"/>
        <v>0</v>
      </c>
      <c r="V52" s="67">
        <f t="shared" ref="V52:X52" si="79">+V53+V54</f>
        <v>0</v>
      </c>
      <c r="W52" s="67">
        <f t="shared" si="79"/>
        <v>0</v>
      </c>
      <c r="X52" s="67">
        <f t="shared" si="79"/>
        <v>0</v>
      </c>
    </row>
    <row r="53" spans="1:24" ht="15" customHeight="1" x14ac:dyDescent="0.2">
      <c r="A53" s="38" t="s">
        <v>8</v>
      </c>
      <c r="B53" s="39" t="s">
        <v>162</v>
      </c>
      <c r="C53" s="36">
        <v>149</v>
      </c>
      <c r="D53" s="68"/>
      <c r="E53" s="68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</row>
    <row r="54" spans="1:24" ht="15" customHeight="1" x14ac:dyDescent="0.2">
      <c r="A54" s="38" t="s">
        <v>23</v>
      </c>
      <c r="B54" s="39" t="s">
        <v>257</v>
      </c>
      <c r="C54" s="36">
        <v>150</v>
      </c>
      <c r="D54" s="68"/>
      <c r="E54" s="68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</row>
    <row r="55" spans="1:24" ht="15" customHeight="1" x14ac:dyDescent="0.2">
      <c r="A55" s="34" t="s">
        <v>258</v>
      </c>
      <c r="B55" s="35" t="s">
        <v>259</v>
      </c>
      <c r="C55" s="36">
        <v>151</v>
      </c>
      <c r="D55" s="66">
        <f t="shared" ref="D55" si="80">+IF((D30-D31)&gt;=0,(D30-D31),0)</f>
        <v>0</v>
      </c>
      <c r="E55" s="66">
        <f t="shared" ref="E55" si="81">+IF((E30-E31)&gt;=0,(E30-E31),0)</f>
        <v>0</v>
      </c>
      <c r="F55" s="67">
        <f t="shared" ref="F55:P55" si="82">+IF((F30-F31)&gt;=0,(F30-F31),0)</f>
        <v>0</v>
      </c>
      <c r="G55" s="67">
        <f t="shared" si="82"/>
        <v>0</v>
      </c>
      <c r="H55" s="67">
        <f t="shared" si="82"/>
        <v>0</v>
      </c>
      <c r="I55" s="67">
        <f t="shared" si="82"/>
        <v>0</v>
      </c>
      <c r="J55" s="67">
        <f t="shared" si="82"/>
        <v>0</v>
      </c>
      <c r="K55" s="67">
        <f t="shared" si="82"/>
        <v>0</v>
      </c>
      <c r="L55" s="67">
        <f t="shared" si="82"/>
        <v>0</v>
      </c>
      <c r="M55" s="67">
        <f t="shared" si="82"/>
        <v>0</v>
      </c>
      <c r="N55" s="67">
        <f t="shared" si="82"/>
        <v>0</v>
      </c>
      <c r="O55" s="67">
        <f t="shared" si="82"/>
        <v>0</v>
      </c>
      <c r="P55" s="67">
        <f t="shared" si="82"/>
        <v>0</v>
      </c>
      <c r="Q55" s="67">
        <f t="shared" ref="Q55:S55" si="83">+IF((Q30-Q31)&gt;=0,(Q30-Q31),0)</f>
        <v>0</v>
      </c>
      <c r="R55" s="67">
        <f t="shared" si="83"/>
        <v>0</v>
      </c>
      <c r="S55" s="67">
        <f t="shared" si="83"/>
        <v>0</v>
      </c>
      <c r="T55" s="67">
        <f t="shared" ref="T55:U55" si="84">+IF((T30-T31)&gt;=0,(T30-T31),0)</f>
        <v>0</v>
      </c>
      <c r="U55" s="67">
        <f t="shared" si="84"/>
        <v>0</v>
      </c>
      <c r="V55" s="67">
        <f t="shared" ref="V55:X55" si="85">+IF((V30-V31)&gt;=0,(V30-V31),0)</f>
        <v>0</v>
      </c>
      <c r="W55" s="67">
        <f t="shared" si="85"/>
        <v>0</v>
      </c>
      <c r="X55" s="67">
        <f t="shared" si="85"/>
        <v>0</v>
      </c>
    </row>
    <row r="56" spans="1:24" ht="15" customHeight="1" x14ac:dyDescent="0.2">
      <c r="A56" s="34" t="s">
        <v>5</v>
      </c>
      <c r="B56" s="35" t="s">
        <v>260</v>
      </c>
      <c r="C56" s="36">
        <v>152</v>
      </c>
      <c r="D56" s="66">
        <f t="shared" ref="D56" si="86">+IF((D31-D30)&lt;=0,0,D31-D30)</f>
        <v>0</v>
      </c>
      <c r="E56" s="66">
        <f t="shared" ref="E56" si="87">+IF((E31-E30)&lt;=0,0,E31-E30)</f>
        <v>0</v>
      </c>
      <c r="F56" s="67">
        <f t="shared" ref="F56:P56" si="88">+IF((F31-F30)&lt;=0,0,F31-F30)</f>
        <v>0</v>
      </c>
      <c r="G56" s="67">
        <f t="shared" si="88"/>
        <v>0</v>
      </c>
      <c r="H56" s="67">
        <f t="shared" si="88"/>
        <v>0</v>
      </c>
      <c r="I56" s="67">
        <f t="shared" si="88"/>
        <v>0</v>
      </c>
      <c r="J56" s="67">
        <f t="shared" si="88"/>
        <v>0</v>
      </c>
      <c r="K56" s="67">
        <f t="shared" si="88"/>
        <v>0</v>
      </c>
      <c r="L56" s="67">
        <f t="shared" si="88"/>
        <v>0</v>
      </c>
      <c r="M56" s="67">
        <f t="shared" si="88"/>
        <v>0</v>
      </c>
      <c r="N56" s="67">
        <f t="shared" si="88"/>
        <v>0</v>
      </c>
      <c r="O56" s="67">
        <f t="shared" si="88"/>
        <v>0</v>
      </c>
      <c r="P56" s="67">
        <f t="shared" si="88"/>
        <v>0</v>
      </c>
      <c r="Q56" s="67">
        <f t="shared" ref="Q56:S56" si="89">+IF((Q31-Q30)&lt;=0,0,Q31-Q30)</f>
        <v>0</v>
      </c>
      <c r="R56" s="67">
        <f t="shared" si="89"/>
        <v>0</v>
      </c>
      <c r="S56" s="67">
        <f t="shared" si="89"/>
        <v>0</v>
      </c>
      <c r="T56" s="67">
        <f t="shared" ref="T56:U56" si="90">+IF((T31-T30)&lt;=0,0,T31-T30)</f>
        <v>0</v>
      </c>
      <c r="U56" s="67">
        <f t="shared" si="90"/>
        <v>0</v>
      </c>
      <c r="V56" s="67">
        <f t="shared" ref="V56:X56" si="91">+IF((V31-V30)&lt;=0,0,V31-V30)</f>
        <v>0</v>
      </c>
      <c r="W56" s="67">
        <f t="shared" si="91"/>
        <v>0</v>
      </c>
      <c r="X56" s="67">
        <f t="shared" si="91"/>
        <v>0</v>
      </c>
    </row>
    <row r="57" spans="1:24" ht="15" customHeight="1" x14ac:dyDescent="0.2">
      <c r="A57" s="34" t="s">
        <v>261</v>
      </c>
      <c r="B57" s="35" t="s">
        <v>262</v>
      </c>
      <c r="C57" s="36">
        <v>153</v>
      </c>
      <c r="D57" s="66">
        <f t="shared" ref="D57" si="92">+D59+D64+D67</f>
        <v>0</v>
      </c>
      <c r="E57" s="66">
        <f t="shared" ref="E57" si="93">+E59+E64+E67</f>
        <v>0</v>
      </c>
      <c r="F57" s="67">
        <f t="shared" ref="F57:P57" si="94">+F59+F64+F67</f>
        <v>0</v>
      </c>
      <c r="G57" s="67">
        <f t="shared" si="94"/>
        <v>0</v>
      </c>
      <c r="H57" s="67">
        <f t="shared" si="94"/>
        <v>0</v>
      </c>
      <c r="I57" s="67">
        <f t="shared" si="94"/>
        <v>0</v>
      </c>
      <c r="J57" s="67">
        <f t="shared" si="94"/>
        <v>0</v>
      </c>
      <c r="K57" s="67">
        <f t="shared" si="94"/>
        <v>0</v>
      </c>
      <c r="L57" s="67">
        <f t="shared" si="94"/>
        <v>0</v>
      </c>
      <c r="M57" s="67">
        <f t="shared" si="94"/>
        <v>0</v>
      </c>
      <c r="N57" s="67">
        <f t="shared" si="94"/>
        <v>0</v>
      </c>
      <c r="O57" s="67">
        <f t="shared" si="94"/>
        <v>0</v>
      </c>
      <c r="P57" s="67">
        <f t="shared" si="94"/>
        <v>0</v>
      </c>
      <c r="Q57" s="67">
        <f t="shared" ref="Q57:S57" si="95">+Q59+Q64+Q67</f>
        <v>0</v>
      </c>
      <c r="R57" s="67">
        <f t="shared" si="95"/>
        <v>0</v>
      </c>
      <c r="S57" s="67">
        <f t="shared" si="95"/>
        <v>0</v>
      </c>
      <c r="T57" s="67">
        <f t="shared" ref="T57:U57" si="96">+T59+T64+T67</f>
        <v>0</v>
      </c>
      <c r="U57" s="67">
        <f t="shared" si="96"/>
        <v>0</v>
      </c>
      <c r="V57" s="67">
        <f t="shared" ref="V57:X57" si="97">+V59+V64+V67</f>
        <v>0</v>
      </c>
      <c r="W57" s="67">
        <f t="shared" si="97"/>
        <v>0</v>
      </c>
      <c r="X57" s="67">
        <f t="shared" si="97"/>
        <v>0</v>
      </c>
    </row>
    <row r="58" spans="1:24" ht="15" customHeight="1" x14ac:dyDescent="0.2">
      <c r="A58" s="38"/>
      <c r="B58" s="53" t="s">
        <v>263</v>
      </c>
      <c r="C58" s="36">
        <v>154</v>
      </c>
      <c r="D58" s="68"/>
      <c r="E58" s="68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</row>
    <row r="59" spans="1:24" ht="15" customHeight="1" x14ac:dyDescent="0.2">
      <c r="A59" s="37" t="s">
        <v>5</v>
      </c>
      <c r="B59" s="35" t="s">
        <v>264</v>
      </c>
      <c r="C59" s="36">
        <v>155</v>
      </c>
      <c r="D59" s="66">
        <f t="shared" ref="D59" si="98">+D60+D61+D62+D63</f>
        <v>0</v>
      </c>
      <c r="E59" s="66">
        <f t="shared" ref="E59" si="99">+E60+E61+E62+E63</f>
        <v>0</v>
      </c>
      <c r="F59" s="67">
        <f t="shared" ref="F59:P59" si="100">+F60+F61+F62+F63</f>
        <v>0</v>
      </c>
      <c r="G59" s="67">
        <f t="shared" si="100"/>
        <v>0</v>
      </c>
      <c r="H59" s="67">
        <f t="shared" si="100"/>
        <v>0</v>
      </c>
      <c r="I59" s="67">
        <f t="shared" si="100"/>
        <v>0</v>
      </c>
      <c r="J59" s="67">
        <f t="shared" si="100"/>
        <v>0</v>
      </c>
      <c r="K59" s="67">
        <f t="shared" si="100"/>
        <v>0</v>
      </c>
      <c r="L59" s="67">
        <f t="shared" si="100"/>
        <v>0</v>
      </c>
      <c r="M59" s="67">
        <f t="shared" si="100"/>
        <v>0</v>
      </c>
      <c r="N59" s="67">
        <f t="shared" si="100"/>
        <v>0</v>
      </c>
      <c r="O59" s="67">
        <f t="shared" si="100"/>
        <v>0</v>
      </c>
      <c r="P59" s="67">
        <f t="shared" si="100"/>
        <v>0</v>
      </c>
      <c r="Q59" s="67">
        <f t="shared" ref="Q59" si="101">+Q60+Q61+Q62+Q63</f>
        <v>0</v>
      </c>
      <c r="R59" s="67">
        <f t="shared" ref="R59" si="102">+R60+R61+R62+R63</f>
        <v>0</v>
      </c>
      <c r="S59" s="67">
        <f t="shared" ref="S59:U59" si="103">+S60+S61+S62+S63</f>
        <v>0</v>
      </c>
      <c r="T59" s="67">
        <f t="shared" si="103"/>
        <v>0</v>
      </c>
      <c r="U59" s="67">
        <f t="shared" si="103"/>
        <v>0</v>
      </c>
      <c r="V59" s="67">
        <f t="shared" ref="V59:X59" si="104">+V60+V61+V62+V63</f>
        <v>0</v>
      </c>
      <c r="W59" s="67">
        <f t="shared" si="104"/>
        <v>0</v>
      </c>
      <c r="X59" s="67">
        <f t="shared" si="104"/>
        <v>0</v>
      </c>
    </row>
    <row r="60" spans="1:24" ht="15" customHeight="1" x14ac:dyDescent="0.2">
      <c r="A60" s="38" t="s">
        <v>8</v>
      </c>
      <c r="B60" s="39" t="s">
        <v>265</v>
      </c>
      <c r="C60" s="36">
        <v>156</v>
      </c>
      <c r="D60" s="68"/>
      <c r="E60" s="68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</row>
    <row r="61" spans="1:24" ht="15" customHeight="1" x14ac:dyDescent="0.2">
      <c r="A61" s="38" t="s">
        <v>23</v>
      </c>
      <c r="B61" s="39" t="s">
        <v>266</v>
      </c>
      <c r="C61" s="36">
        <v>157</v>
      </c>
      <c r="D61" s="68"/>
      <c r="E61" s="68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</row>
    <row r="62" spans="1:24" ht="15" customHeight="1" x14ac:dyDescent="0.2">
      <c r="A62" s="38" t="s">
        <v>33</v>
      </c>
      <c r="B62" s="39" t="s">
        <v>267</v>
      </c>
      <c r="C62" s="36">
        <v>158</v>
      </c>
      <c r="D62" s="68"/>
      <c r="E62" s="68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</row>
    <row r="63" spans="1:24" ht="15" customHeight="1" x14ac:dyDescent="0.2">
      <c r="A63" s="38" t="s">
        <v>36</v>
      </c>
      <c r="B63" s="39" t="s">
        <v>268</v>
      </c>
      <c r="C63" s="36">
        <v>159</v>
      </c>
      <c r="D63" s="68"/>
      <c r="E63" s="68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</row>
    <row r="64" spans="1:24" ht="15" customHeight="1" x14ac:dyDescent="0.2">
      <c r="A64" s="37" t="s">
        <v>26</v>
      </c>
      <c r="B64" s="35" t="s">
        <v>269</v>
      </c>
      <c r="C64" s="36">
        <v>160</v>
      </c>
      <c r="D64" s="66">
        <f t="shared" ref="D64" si="105">+D65+D66</f>
        <v>0</v>
      </c>
      <c r="E64" s="66">
        <f t="shared" ref="E64" si="106">+E65+E66</f>
        <v>0</v>
      </c>
      <c r="F64" s="67">
        <f t="shared" ref="F64:P64" si="107">+F65+F66</f>
        <v>0</v>
      </c>
      <c r="G64" s="67">
        <f t="shared" si="107"/>
        <v>0</v>
      </c>
      <c r="H64" s="67">
        <f t="shared" si="107"/>
        <v>0</v>
      </c>
      <c r="I64" s="67">
        <f t="shared" si="107"/>
        <v>0</v>
      </c>
      <c r="J64" s="67">
        <f t="shared" si="107"/>
        <v>0</v>
      </c>
      <c r="K64" s="67">
        <f t="shared" si="107"/>
        <v>0</v>
      </c>
      <c r="L64" s="67">
        <f t="shared" si="107"/>
        <v>0</v>
      </c>
      <c r="M64" s="67">
        <f t="shared" si="107"/>
        <v>0</v>
      </c>
      <c r="N64" s="67">
        <f t="shared" si="107"/>
        <v>0</v>
      </c>
      <c r="O64" s="67">
        <f t="shared" si="107"/>
        <v>0</v>
      </c>
      <c r="P64" s="67">
        <f t="shared" si="107"/>
        <v>0</v>
      </c>
      <c r="Q64" s="67">
        <f t="shared" ref="Q64:S64" si="108">+Q65+Q66</f>
        <v>0</v>
      </c>
      <c r="R64" s="67">
        <f t="shared" si="108"/>
        <v>0</v>
      </c>
      <c r="S64" s="67">
        <f t="shared" si="108"/>
        <v>0</v>
      </c>
      <c r="T64" s="67">
        <f t="shared" ref="T64:U64" si="109">+T65+T66</f>
        <v>0</v>
      </c>
      <c r="U64" s="67">
        <f t="shared" si="109"/>
        <v>0</v>
      </c>
      <c r="V64" s="67">
        <f t="shared" ref="V64:X64" si="110">+V65+V66</f>
        <v>0</v>
      </c>
      <c r="W64" s="67">
        <f t="shared" si="110"/>
        <v>0</v>
      </c>
      <c r="X64" s="67">
        <f t="shared" si="110"/>
        <v>0</v>
      </c>
    </row>
    <row r="65" spans="1:24" ht="15" customHeight="1" x14ac:dyDescent="0.2">
      <c r="A65" s="38" t="s">
        <v>8</v>
      </c>
      <c r="B65" s="39" t="s">
        <v>270</v>
      </c>
      <c r="C65" s="36">
        <v>161</v>
      </c>
      <c r="D65" s="68"/>
      <c r="E65" s="68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</row>
    <row r="66" spans="1:24" ht="15" customHeight="1" x14ac:dyDescent="0.2">
      <c r="A66" s="38" t="s">
        <v>23</v>
      </c>
      <c r="B66" s="39" t="s">
        <v>271</v>
      </c>
      <c r="C66" s="36">
        <v>162</v>
      </c>
      <c r="D66" s="68"/>
      <c r="E66" s="68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</row>
    <row r="67" spans="1:24" ht="15" customHeight="1" x14ac:dyDescent="0.2">
      <c r="A67" s="37" t="s">
        <v>48</v>
      </c>
      <c r="B67" s="35" t="s">
        <v>272</v>
      </c>
      <c r="C67" s="36">
        <v>163</v>
      </c>
      <c r="D67" s="66">
        <f t="shared" ref="D67" si="111">+D68+D69</f>
        <v>0</v>
      </c>
      <c r="E67" s="66">
        <f t="shared" ref="E67" si="112">+E68+E69</f>
        <v>0</v>
      </c>
      <c r="F67" s="67">
        <f t="shared" ref="F67:P67" si="113">+F68+F69</f>
        <v>0</v>
      </c>
      <c r="G67" s="67">
        <f t="shared" si="113"/>
        <v>0</v>
      </c>
      <c r="H67" s="67">
        <f t="shared" si="113"/>
        <v>0</v>
      </c>
      <c r="I67" s="67">
        <f t="shared" si="113"/>
        <v>0</v>
      </c>
      <c r="J67" s="67">
        <f t="shared" si="113"/>
        <v>0</v>
      </c>
      <c r="K67" s="67">
        <f t="shared" si="113"/>
        <v>0</v>
      </c>
      <c r="L67" s="67">
        <f t="shared" si="113"/>
        <v>0</v>
      </c>
      <c r="M67" s="67">
        <f t="shared" si="113"/>
        <v>0</v>
      </c>
      <c r="N67" s="67">
        <f t="shared" si="113"/>
        <v>0</v>
      </c>
      <c r="O67" s="67">
        <f t="shared" si="113"/>
        <v>0</v>
      </c>
      <c r="P67" s="67">
        <f t="shared" si="113"/>
        <v>0</v>
      </c>
      <c r="Q67" s="67">
        <f t="shared" ref="Q67:S67" si="114">+Q68+Q69</f>
        <v>0</v>
      </c>
      <c r="R67" s="67">
        <f t="shared" si="114"/>
        <v>0</v>
      </c>
      <c r="S67" s="67">
        <f t="shared" si="114"/>
        <v>0</v>
      </c>
      <c r="T67" s="67">
        <f t="shared" ref="T67:U67" si="115">+T68+T69</f>
        <v>0</v>
      </c>
      <c r="U67" s="67">
        <f t="shared" si="115"/>
        <v>0</v>
      </c>
      <c r="V67" s="67">
        <f t="shared" ref="V67:X67" si="116">+V68+V69</f>
        <v>0</v>
      </c>
      <c r="W67" s="67">
        <f t="shared" si="116"/>
        <v>0</v>
      </c>
      <c r="X67" s="67">
        <f t="shared" si="116"/>
        <v>0</v>
      </c>
    </row>
    <row r="68" spans="1:24" ht="15" customHeight="1" x14ac:dyDescent="0.2">
      <c r="A68" s="38" t="s">
        <v>8</v>
      </c>
      <c r="B68" s="39" t="s">
        <v>273</v>
      </c>
      <c r="C68" s="36">
        <v>164</v>
      </c>
      <c r="D68" s="68"/>
      <c r="E68" s="68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</row>
    <row r="69" spans="1:24" ht="15" customHeight="1" x14ac:dyDescent="0.2">
      <c r="A69" s="38" t="s">
        <v>23</v>
      </c>
      <c r="B69" s="39" t="s">
        <v>274</v>
      </c>
      <c r="C69" s="36">
        <v>165</v>
      </c>
      <c r="D69" s="68"/>
      <c r="E69" s="68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</row>
    <row r="70" spans="1:24" ht="15" customHeight="1" x14ac:dyDescent="0.2">
      <c r="A70" s="34" t="s">
        <v>275</v>
      </c>
      <c r="B70" s="35" t="s">
        <v>276</v>
      </c>
      <c r="C70" s="36">
        <v>166</v>
      </c>
      <c r="D70" s="66">
        <f t="shared" ref="D70" si="117">+D72+D73+D78</f>
        <v>0</v>
      </c>
      <c r="E70" s="66">
        <f t="shared" ref="E70" si="118">+E72+E73+E78</f>
        <v>0</v>
      </c>
      <c r="F70" s="67">
        <f t="shared" ref="F70:P70" si="119">+F72+F73+F78</f>
        <v>0</v>
      </c>
      <c r="G70" s="67">
        <f t="shared" si="119"/>
        <v>0</v>
      </c>
      <c r="H70" s="67">
        <f t="shared" si="119"/>
        <v>0</v>
      </c>
      <c r="I70" s="67">
        <f t="shared" si="119"/>
        <v>0</v>
      </c>
      <c r="J70" s="67">
        <f t="shared" si="119"/>
        <v>0</v>
      </c>
      <c r="K70" s="67">
        <f t="shared" si="119"/>
        <v>0</v>
      </c>
      <c r="L70" s="67">
        <f t="shared" si="119"/>
        <v>0</v>
      </c>
      <c r="M70" s="67">
        <f t="shared" si="119"/>
        <v>0</v>
      </c>
      <c r="N70" s="67">
        <f t="shared" si="119"/>
        <v>0</v>
      </c>
      <c r="O70" s="67">
        <f t="shared" si="119"/>
        <v>0</v>
      </c>
      <c r="P70" s="67">
        <f t="shared" si="119"/>
        <v>0</v>
      </c>
      <c r="Q70" s="67">
        <f t="shared" ref="Q70:S70" si="120">+Q72+Q73+Q78</f>
        <v>0</v>
      </c>
      <c r="R70" s="67">
        <f t="shared" si="120"/>
        <v>0</v>
      </c>
      <c r="S70" s="67">
        <f t="shared" si="120"/>
        <v>0</v>
      </c>
      <c r="T70" s="67">
        <f t="shared" ref="T70:U70" si="121">+T72+T73+T78</f>
        <v>0</v>
      </c>
      <c r="U70" s="67">
        <f t="shared" si="121"/>
        <v>0</v>
      </c>
      <c r="V70" s="67">
        <f t="shared" ref="V70:X70" si="122">+V72+V73+V78</f>
        <v>0</v>
      </c>
      <c r="W70" s="67">
        <f t="shared" si="122"/>
        <v>0</v>
      </c>
      <c r="X70" s="67">
        <f t="shared" si="122"/>
        <v>0</v>
      </c>
    </row>
    <row r="71" spans="1:24" ht="15" customHeight="1" x14ac:dyDescent="0.2">
      <c r="A71" s="38"/>
      <c r="B71" s="53" t="s">
        <v>277</v>
      </c>
      <c r="C71" s="36">
        <v>167</v>
      </c>
      <c r="D71" s="68"/>
      <c r="E71" s="68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</row>
    <row r="72" spans="1:24" ht="15" customHeight="1" x14ac:dyDescent="0.2">
      <c r="A72" s="37" t="s">
        <v>5</v>
      </c>
      <c r="B72" s="35" t="s">
        <v>278</v>
      </c>
      <c r="C72" s="36">
        <v>168</v>
      </c>
      <c r="D72" s="68"/>
      <c r="E72" s="68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</row>
    <row r="73" spans="1:24" ht="15" customHeight="1" x14ac:dyDescent="0.2">
      <c r="A73" s="37" t="s">
        <v>26</v>
      </c>
      <c r="B73" s="35" t="s">
        <v>279</v>
      </c>
      <c r="C73" s="36">
        <v>169</v>
      </c>
      <c r="D73" s="66">
        <f t="shared" ref="D73" si="123">+D74+D75+D76+D77</f>
        <v>0</v>
      </c>
      <c r="E73" s="66">
        <f t="shared" ref="E73" si="124">+E74+E75+E76+E77</f>
        <v>0</v>
      </c>
      <c r="F73" s="67">
        <f t="shared" ref="F73:P73" si="125">+F74+F75+F76+F77</f>
        <v>0</v>
      </c>
      <c r="G73" s="67">
        <f t="shared" si="125"/>
        <v>0</v>
      </c>
      <c r="H73" s="67">
        <f t="shared" si="125"/>
        <v>0</v>
      </c>
      <c r="I73" s="67">
        <f t="shared" si="125"/>
        <v>0</v>
      </c>
      <c r="J73" s="67">
        <f t="shared" si="125"/>
        <v>0</v>
      </c>
      <c r="K73" s="67">
        <f t="shared" si="125"/>
        <v>0</v>
      </c>
      <c r="L73" s="67">
        <f t="shared" si="125"/>
        <v>0</v>
      </c>
      <c r="M73" s="67">
        <f t="shared" si="125"/>
        <v>0</v>
      </c>
      <c r="N73" s="67">
        <f t="shared" si="125"/>
        <v>0</v>
      </c>
      <c r="O73" s="67">
        <f t="shared" si="125"/>
        <v>0</v>
      </c>
      <c r="P73" s="67">
        <f t="shared" si="125"/>
        <v>0</v>
      </c>
      <c r="Q73" s="67">
        <f t="shared" ref="Q73:S73" si="126">+Q74+Q75+Q76+Q77</f>
        <v>0</v>
      </c>
      <c r="R73" s="67">
        <f t="shared" si="126"/>
        <v>0</v>
      </c>
      <c r="S73" s="67">
        <f t="shared" si="126"/>
        <v>0</v>
      </c>
      <c r="T73" s="67">
        <f t="shared" ref="T73:U73" si="127">+T74+T75+T76+T77</f>
        <v>0</v>
      </c>
      <c r="U73" s="67">
        <f t="shared" si="127"/>
        <v>0</v>
      </c>
      <c r="V73" s="67">
        <f t="shared" ref="V73:X73" si="128">+V74+V75+V76+V77</f>
        <v>0</v>
      </c>
      <c r="W73" s="67">
        <f t="shared" si="128"/>
        <v>0</v>
      </c>
      <c r="X73" s="67">
        <f t="shared" si="128"/>
        <v>0</v>
      </c>
    </row>
    <row r="74" spans="1:24" ht="15" customHeight="1" x14ac:dyDescent="0.2">
      <c r="A74" s="38" t="s">
        <v>8</v>
      </c>
      <c r="B74" s="39" t="s">
        <v>280</v>
      </c>
      <c r="C74" s="36">
        <v>170</v>
      </c>
      <c r="D74" s="68"/>
      <c r="E74" s="68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</row>
    <row r="75" spans="1:24" ht="15" customHeight="1" x14ac:dyDescent="0.2">
      <c r="A75" s="38" t="s">
        <v>23</v>
      </c>
      <c r="B75" s="39" t="s">
        <v>281</v>
      </c>
      <c r="C75" s="36">
        <v>171</v>
      </c>
      <c r="D75" s="68"/>
      <c r="E75" s="68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</row>
    <row r="76" spans="1:24" ht="15" customHeight="1" x14ac:dyDescent="0.2">
      <c r="A76" s="38" t="s">
        <v>33</v>
      </c>
      <c r="B76" s="39" t="s">
        <v>282</v>
      </c>
      <c r="C76" s="36">
        <v>172</v>
      </c>
      <c r="D76" s="68"/>
      <c r="E76" s="68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</row>
    <row r="77" spans="1:24" ht="15" customHeight="1" x14ac:dyDescent="0.2">
      <c r="A77" s="38" t="s">
        <v>36</v>
      </c>
      <c r="B77" s="39" t="s">
        <v>283</v>
      </c>
      <c r="C77" s="36">
        <v>173</v>
      </c>
      <c r="D77" s="68"/>
      <c r="E77" s="68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</row>
    <row r="78" spans="1:24" ht="15" customHeight="1" x14ac:dyDescent="0.2">
      <c r="A78" s="37" t="s">
        <v>48</v>
      </c>
      <c r="B78" s="35" t="s">
        <v>284</v>
      </c>
      <c r="C78" s="36">
        <v>174</v>
      </c>
      <c r="D78" s="66">
        <f t="shared" ref="D78" si="129">+D79+D80+D81</f>
        <v>0</v>
      </c>
      <c r="E78" s="66">
        <f t="shared" ref="E78" si="130">+E79+E80+E81</f>
        <v>0</v>
      </c>
      <c r="F78" s="67">
        <f t="shared" ref="F78:P78" si="131">+F79+F80+F81</f>
        <v>0</v>
      </c>
      <c r="G78" s="67">
        <f t="shared" si="131"/>
        <v>0</v>
      </c>
      <c r="H78" s="67">
        <f t="shared" si="131"/>
        <v>0</v>
      </c>
      <c r="I78" s="67">
        <f t="shared" si="131"/>
        <v>0</v>
      </c>
      <c r="J78" s="67">
        <f t="shared" si="131"/>
        <v>0</v>
      </c>
      <c r="K78" s="67">
        <f t="shared" si="131"/>
        <v>0</v>
      </c>
      <c r="L78" s="67">
        <f t="shared" si="131"/>
        <v>0</v>
      </c>
      <c r="M78" s="67">
        <f t="shared" si="131"/>
        <v>0</v>
      </c>
      <c r="N78" s="67">
        <f t="shared" si="131"/>
        <v>0</v>
      </c>
      <c r="O78" s="67">
        <f t="shared" si="131"/>
        <v>0</v>
      </c>
      <c r="P78" s="67">
        <f t="shared" si="131"/>
        <v>0</v>
      </c>
      <c r="Q78" s="67">
        <f t="shared" ref="Q78" si="132">+Q79+Q80+Q81</f>
        <v>0</v>
      </c>
      <c r="R78" s="67">
        <f t="shared" ref="R78" si="133">+R79+R80+R81</f>
        <v>0</v>
      </c>
      <c r="S78" s="67">
        <f t="shared" ref="S78:U78" si="134">+S79+S80+S81</f>
        <v>0</v>
      </c>
      <c r="T78" s="67">
        <f t="shared" si="134"/>
        <v>0</v>
      </c>
      <c r="U78" s="67">
        <f t="shared" si="134"/>
        <v>0</v>
      </c>
      <c r="V78" s="67">
        <f t="shared" ref="V78:X78" si="135">+V79+V80+V81</f>
        <v>0</v>
      </c>
      <c r="W78" s="67">
        <f t="shared" si="135"/>
        <v>0</v>
      </c>
      <c r="X78" s="67">
        <f t="shared" si="135"/>
        <v>0</v>
      </c>
    </row>
    <row r="79" spans="1:24" ht="15" customHeight="1" x14ac:dyDescent="0.2">
      <c r="A79" s="38" t="s">
        <v>8</v>
      </c>
      <c r="B79" s="39" t="s">
        <v>285</v>
      </c>
      <c r="C79" s="36">
        <v>175</v>
      </c>
      <c r="D79" s="68"/>
      <c r="E79" s="68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</row>
    <row r="80" spans="1:24" ht="15" customHeight="1" x14ac:dyDescent="0.2">
      <c r="A80" s="38" t="s">
        <v>23</v>
      </c>
      <c r="B80" s="39" t="s">
        <v>286</v>
      </c>
      <c r="C80" s="36">
        <v>176</v>
      </c>
      <c r="D80" s="68"/>
      <c r="E80" s="68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</row>
    <row r="81" spans="1:24" ht="15" customHeight="1" x14ac:dyDescent="0.2">
      <c r="A81" s="38" t="s">
        <v>33</v>
      </c>
      <c r="B81" s="39" t="s">
        <v>287</v>
      </c>
      <c r="C81" s="36">
        <v>177</v>
      </c>
      <c r="D81" s="68"/>
      <c r="E81" s="68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</row>
    <row r="82" spans="1:24" ht="15" customHeight="1" x14ac:dyDescent="0.2">
      <c r="A82" s="34" t="s">
        <v>288</v>
      </c>
      <c r="B82" s="35" t="s">
        <v>289</v>
      </c>
      <c r="C82" s="36">
        <v>178</v>
      </c>
      <c r="D82" s="66">
        <f t="shared" ref="D82" si="136">+D83+D84</f>
        <v>0</v>
      </c>
      <c r="E82" s="66">
        <f t="shared" ref="E82" si="137">+E83+E84</f>
        <v>0</v>
      </c>
      <c r="F82" s="67">
        <f t="shared" ref="F82:P82" si="138">+F83+F84</f>
        <v>0</v>
      </c>
      <c r="G82" s="67">
        <f t="shared" si="138"/>
        <v>0</v>
      </c>
      <c r="H82" s="67">
        <f t="shared" si="138"/>
        <v>0</v>
      </c>
      <c r="I82" s="67">
        <f t="shared" si="138"/>
        <v>0</v>
      </c>
      <c r="J82" s="67">
        <f t="shared" si="138"/>
        <v>0</v>
      </c>
      <c r="K82" s="67">
        <f t="shared" si="138"/>
        <v>0</v>
      </c>
      <c r="L82" s="67">
        <f t="shared" si="138"/>
        <v>0</v>
      </c>
      <c r="M82" s="67">
        <f t="shared" si="138"/>
        <v>0</v>
      </c>
      <c r="N82" s="67">
        <f t="shared" si="138"/>
        <v>0</v>
      </c>
      <c r="O82" s="67">
        <f t="shared" si="138"/>
        <v>0</v>
      </c>
      <c r="P82" s="67">
        <f t="shared" si="138"/>
        <v>0</v>
      </c>
      <c r="Q82" s="67">
        <f t="shared" ref="Q82:S82" si="139">+Q83+Q84</f>
        <v>0</v>
      </c>
      <c r="R82" s="67">
        <f t="shared" si="139"/>
        <v>0</v>
      </c>
      <c r="S82" s="67">
        <f t="shared" si="139"/>
        <v>0</v>
      </c>
      <c r="T82" s="67">
        <f t="shared" ref="T82:U82" si="140">+T83+T84</f>
        <v>0</v>
      </c>
      <c r="U82" s="67">
        <f t="shared" si="140"/>
        <v>0</v>
      </c>
      <c r="V82" s="67">
        <f t="shared" ref="V82:X82" si="141">+V83+V84</f>
        <v>0</v>
      </c>
      <c r="W82" s="67">
        <f t="shared" si="141"/>
        <v>0</v>
      </c>
      <c r="X82" s="67">
        <f t="shared" si="141"/>
        <v>0</v>
      </c>
    </row>
    <row r="83" spans="1:24" ht="30" customHeight="1" x14ac:dyDescent="0.2">
      <c r="A83" s="37" t="s">
        <v>5</v>
      </c>
      <c r="B83" s="35" t="s">
        <v>290</v>
      </c>
      <c r="C83" s="36">
        <v>179</v>
      </c>
      <c r="D83" s="68"/>
      <c r="E83" s="68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</row>
    <row r="84" spans="1:24" ht="15" customHeight="1" x14ac:dyDescent="0.2">
      <c r="A84" s="37" t="s">
        <v>26</v>
      </c>
      <c r="B84" s="35" t="s">
        <v>334</v>
      </c>
      <c r="C84" s="36">
        <v>180</v>
      </c>
      <c r="D84" s="68"/>
      <c r="E84" s="68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</row>
    <row r="85" spans="1:24" ht="15" customHeight="1" x14ac:dyDescent="0.2">
      <c r="A85" s="34" t="s">
        <v>291</v>
      </c>
      <c r="B85" s="35" t="s">
        <v>292</v>
      </c>
      <c r="C85" s="36">
        <v>181</v>
      </c>
      <c r="D85" s="73"/>
      <c r="E85" s="73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</row>
    <row r="86" spans="1:24" ht="15" customHeight="1" x14ac:dyDescent="0.2">
      <c r="A86" s="34" t="s">
        <v>293</v>
      </c>
      <c r="B86" s="35" t="s">
        <v>294</v>
      </c>
      <c r="C86" s="36">
        <v>182</v>
      </c>
      <c r="D86" s="66">
        <f t="shared" ref="D86" si="142">+IF((D55-D56+D57-D70+D82-D85)&gt;=0,(D55-D56+D57-D70+D82-D85),0)</f>
        <v>0</v>
      </c>
      <c r="E86" s="66">
        <f t="shared" ref="E86" si="143">+IF((E55-E56+E57-E70+E82-E85)&gt;=0,(E55-E56+E57-E70+E82-E85),0)</f>
        <v>0</v>
      </c>
      <c r="F86" s="67">
        <f t="shared" ref="F86:P86" si="144">+IF((F55-F56+F57-F70+F82-F85)&gt;=0,(F55-F56+F57-F70+F82-F85),0)</f>
        <v>0</v>
      </c>
      <c r="G86" s="67">
        <f t="shared" si="144"/>
        <v>0</v>
      </c>
      <c r="H86" s="67">
        <f t="shared" si="144"/>
        <v>0</v>
      </c>
      <c r="I86" s="67">
        <f t="shared" si="144"/>
        <v>0</v>
      </c>
      <c r="J86" s="67">
        <f t="shared" si="144"/>
        <v>0</v>
      </c>
      <c r="K86" s="67">
        <f t="shared" si="144"/>
        <v>0</v>
      </c>
      <c r="L86" s="67">
        <f t="shared" si="144"/>
        <v>0</v>
      </c>
      <c r="M86" s="67">
        <f t="shared" si="144"/>
        <v>0</v>
      </c>
      <c r="N86" s="67">
        <f t="shared" si="144"/>
        <v>0</v>
      </c>
      <c r="O86" s="67">
        <f t="shared" si="144"/>
        <v>0</v>
      </c>
      <c r="P86" s="67">
        <f t="shared" si="144"/>
        <v>0</v>
      </c>
      <c r="Q86" s="67">
        <f t="shared" ref="Q86" si="145">+IF((Q55-Q56+Q57-Q70+Q82-Q85)&gt;=0,(Q55-Q56+Q57-Q70+Q82-Q85),0)</f>
        <v>0</v>
      </c>
      <c r="R86" s="67">
        <f t="shared" ref="R86" si="146">+IF((R55-R56+R57-R70+R82-R85)&gt;=0,(R55-R56+R57-R70+R82-R85),0)</f>
        <v>0</v>
      </c>
      <c r="S86" s="67">
        <f t="shared" ref="S86:U86" si="147">+IF((S55-S56+S57-S70+S82-S85)&gt;=0,(S55-S56+S57-S70+S82-S85),0)</f>
        <v>0</v>
      </c>
      <c r="T86" s="67">
        <f t="shared" si="147"/>
        <v>0</v>
      </c>
      <c r="U86" s="67">
        <f t="shared" si="147"/>
        <v>0</v>
      </c>
      <c r="V86" s="67">
        <f t="shared" ref="V86:X86" si="148">+IF((V55-V56+V57-V70+V82-V85)&gt;=0,(V55-V56+V57-V70+V82-V85),0)</f>
        <v>0</v>
      </c>
      <c r="W86" s="67">
        <f t="shared" si="148"/>
        <v>0</v>
      </c>
      <c r="X86" s="67">
        <f t="shared" si="148"/>
        <v>0</v>
      </c>
    </row>
    <row r="87" spans="1:24" ht="15" customHeight="1" x14ac:dyDescent="0.2">
      <c r="A87" s="34" t="s">
        <v>295</v>
      </c>
      <c r="B87" s="35" t="s">
        <v>296</v>
      </c>
      <c r="C87" s="36">
        <v>183</v>
      </c>
      <c r="D87" s="66">
        <f t="shared" ref="D87" si="149">+IF((D56-D55-D57+D70-D82+D85)&lt;=0,0,+D56-D55-D57+D70-D82+D85)</f>
        <v>0</v>
      </c>
      <c r="E87" s="66">
        <f t="shared" ref="E87" si="150">+IF((E56-E55-E57+E70-E82+E85)&lt;=0,0,+E56-E55-E57+E70-E82+E85)</f>
        <v>0</v>
      </c>
      <c r="F87" s="67">
        <f t="shared" ref="F87:P87" si="151">+IF((F56-F55-F57+F70-F82+F85)&lt;=0,0,+F56-F55-F57+F70-F82+F85)</f>
        <v>0</v>
      </c>
      <c r="G87" s="67">
        <f t="shared" si="151"/>
        <v>0</v>
      </c>
      <c r="H87" s="67">
        <f t="shared" si="151"/>
        <v>0</v>
      </c>
      <c r="I87" s="67">
        <f t="shared" si="151"/>
        <v>0</v>
      </c>
      <c r="J87" s="67">
        <f t="shared" si="151"/>
        <v>0</v>
      </c>
      <c r="K87" s="67">
        <f t="shared" si="151"/>
        <v>0</v>
      </c>
      <c r="L87" s="67">
        <f t="shared" si="151"/>
        <v>0</v>
      </c>
      <c r="M87" s="67">
        <f t="shared" si="151"/>
        <v>0</v>
      </c>
      <c r="N87" s="67">
        <f t="shared" si="151"/>
        <v>0</v>
      </c>
      <c r="O87" s="67">
        <f t="shared" si="151"/>
        <v>0</v>
      </c>
      <c r="P87" s="67">
        <f t="shared" si="151"/>
        <v>0</v>
      </c>
      <c r="Q87" s="67">
        <f t="shared" ref="Q87:S87" si="152">+IF((Q56-Q55-Q57+Q70-Q82+Q85)&lt;=0,0,+Q56-Q55-Q57+Q70-Q82+Q85)</f>
        <v>0</v>
      </c>
      <c r="R87" s="67">
        <f t="shared" si="152"/>
        <v>0</v>
      </c>
      <c r="S87" s="67">
        <f t="shared" si="152"/>
        <v>0</v>
      </c>
      <c r="T87" s="67">
        <f t="shared" ref="T87:U87" si="153">+IF((T56-T55-T57+T70-T82+T85)&lt;=0,0,+T56-T55-T57+T70-T82+T85)</f>
        <v>0</v>
      </c>
      <c r="U87" s="67">
        <f t="shared" si="153"/>
        <v>0</v>
      </c>
      <c r="V87" s="67">
        <f t="shared" ref="V87:X87" si="154">+IF((V56-V55-V57+V70-V82+V85)&lt;=0,0,+V56-V55-V57+V70-V82+V85)</f>
        <v>0</v>
      </c>
      <c r="W87" s="67">
        <f t="shared" si="154"/>
        <v>0</v>
      </c>
      <c r="X87" s="67">
        <f t="shared" si="154"/>
        <v>0</v>
      </c>
    </row>
    <row r="88" spans="1:24" ht="15" customHeight="1" x14ac:dyDescent="0.2">
      <c r="A88" s="34" t="s">
        <v>297</v>
      </c>
      <c r="B88" s="35" t="s">
        <v>298</v>
      </c>
      <c r="C88" s="36">
        <v>184</v>
      </c>
      <c r="D88" s="73"/>
      <c r="E88" s="73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</row>
    <row r="89" spans="1:24" ht="15" customHeight="1" x14ac:dyDescent="0.2">
      <c r="A89" s="34" t="s">
        <v>299</v>
      </c>
      <c r="B89" s="35" t="s">
        <v>300</v>
      </c>
      <c r="C89" s="36">
        <v>185</v>
      </c>
      <c r="D89" s="73"/>
      <c r="E89" s="73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</row>
    <row r="90" spans="1:24" ht="15" customHeight="1" x14ac:dyDescent="0.2">
      <c r="A90" s="34" t="s">
        <v>301</v>
      </c>
      <c r="B90" s="35" t="s">
        <v>302</v>
      </c>
      <c r="C90" s="36">
        <v>186</v>
      </c>
      <c r="D90" s="66">
        <f t="shared" ref="D90" si="155">IF(D86=0,0,+D86-D88-D89)</f>
        <v>0</v>
      </c>
      <c r="E90" s="66">
        <f t="shared" ref="E90" si="156">IF(E86=0,0,+E86-E88-E89)</f>
        <v>0</v>
      </c>
      <c r="F90" s="67">
        <f t="shared" ref="F90:P90" si="157">IF(F86=0,0,+F86-F88-F89)</f>
        <v>0</v>
      </c>
      <c r="G90" s="67">
        <f t="shared" si="157"/>
        <v>0</v>
      </c>
      <c r="H90" s="67">
        <f t="shared" si="157"/>
        <v>0</v>
      </c>
      <c r="I90" s="67">
        <f t="shared" si="157"/>
        <v>0</v>
      </c>
      <c r="J90" s="67">
        <f t="shared" si="157"/>
        <v>0</v>
      </c>
      <c r="K90" s="67">
        <f t="shared" si="157"/>
        <v>0</v>
      </c>
      <c r="L90" s="67">
        <f t="shared" si="157"/>
        <v>0</v>
      </c>
      <c r="M90" s="67">
        <f t="shared" si="157"/>
        <v>0</v>
      </c>
      <c r="N90" s="67">
        <f t="shared" si="157"/>
        <v>0</v>
      </c>
      <c r="O90" s="67">
        <f t="shared" si="157"/>
        <v>0</v>
      </c>
      <c r="P90" s="67">
        <f t="shared" si="157"/>
        <v>0</v>
      </c>
      <c r="Q90" s="67">
        <f t="shared" ref="Q90" si="158">IF(Q86=0,0,+Q86-Q88-Q89)</f>
        <v>0</v>
      </c>
      <c r="R90" s="67">
        <f t="shared" ref="R90" si="159">IF(R86=0,0,+R86-R88-R89)</f>
        <v>0</v>
      </c>
      <c r="S90" s="67">
        <f t="shared" ref="S90:U90" si="160">IF(S86=0,0,+S86-S88-S89)</f>
        <v>0</v>
      </c>
      <c r="T90" s="67">
        <f t="shared" si="160"/>
        <v>0</v>
      </c>
      <c r="U90" s="67">
        <f t="shared" si="160"/>
        <v>0</v>
      </c>
      <c r="V90" s="67">
        <f t="shared" ref="V90:X90" si="161">IF(V86=0,0,+V86-V88-V89)</f>
        <v>0</v>
      </c>
      <c r="W90" s="67">
        <f t="shared" si="161"/>
        <v>0</v>
      </c>
      <c r="X90" s="67">
        <f t="shared" si="161"/>
        <v>0</v>
      </c>
    </row>
    <row r="91" spans="1:24" ht="30" customHeight="1" x14ac:dyDescent="0.2">
      <c r="A91" s="34" t="s">
        <v>303</v>
      </c>
      <c r="B91" s="35" t="s">
        <v>304</v>
      </c>
      <c r="C91" s="36">
        <v>187</v>
      </c>
      <c r="D91" s="66">
        <f t="shared" ref="D91" si="162">IF(D87=0,0,+D87+D88+D89)</f>
        <v>0</v>
      </c>
      <c r="E91" s="66">
        <f t="shared" ref="E91" si="163">IF(E87=0,0,+E87+E88+E89)</f>
        <v>0</v>
      </c>
      <c r="F91" s="67">
        <f t="shared" ref="F91:P91" si="164">IF(F87=0,0,+F87+F88+F89)</f>
        <v>0</v>
      </c>
      <c r="G91" s="67">
        <f t="shared" si="164"/>
        <v>0</v>
      </c>
      <c r="H91" s="67">
        <f t="shared" si="164"/>
        <v>0</v>
      </c>
      <c r="I91" s="67">
        <f t="shared" si="164"/>
        <v>0</v>
      </c>
      <c r="J91" s="67">
        <f t="shared" si="164"/>
        <v>0</v>
      </c>
      <c r="K91" s="67">
        <f t="shared" si="164"/>
        <v>0</v>
      </c>
      <c r="L91" s="67">
        <f t="shared" si="164"/>
        <v>0</v>
      </c>
      <c r="M91" s="67">
        <f t="shared" si="164"/>
        <v>0</v>
      </c>
      <c r="N91" s="67">
        <f t="shared" si="164"/>
        <v>0</v>
      </c>
      <c r="O91" s="67">
        <f t="shared" si="164"/>
        <v>0</v>
      </c>
      <c r="P91" s="67">
        <f t="shared" si="164"/>
        <v>0</v>
      </c>
      <c r="Q91" s="67">
        <f t="shared" ref="Q91:S91" si="165">IF(Q87=0,0,+Q87+Q88+Q89)</f>
        <v>0</v>
      </c>
      <c r="R91" s="67">
        <f t="shared" si="165"/>
        <v>0</v>
      </c>
      <c r="S91" s="67">
        <f t="shared" si="165"/>
        <v>0</v>
      </c>
      <c r="T91" s="67">
        <f t="shared" ref="T91:U91" si="166">IF(T87=0,0,+T87+T88+T89)</f>
        <v>0</v>
      </c>
      <c r="U91" s="67">
        <f t="shared" si="166"/>
        <v>0</v>
      </c>
      <c r="V91" s="67">
        <f t="shared" ref="V91:X91" si="167">IF(V87=0,0,+V87+V88+V89)</f>
        <v>0</v>
      </c>
      <c r="W91" s="67">
        <f t="shared" si="167"/>
        <v>0</v>
      </c>
      <c r="X91" s="67">
        <f t="shared" si="167"/>
        <v>0</v>
      </c>
    </row>
    <row r="92" spans="1:24" ht="30" customHeight="1" thickBot="1" x14ac:dyDescent="0.25">
      <c r="A92" s="54"/>
      <c r="B92" s="43" t="s">
        <v>335</v>
      </c>
      <c r="C92" s="44">
        <v>188</v>
      </c>
      <c r="D92" s="74"/>
      <c r="E92" s="74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</row>
    <row r="93" spans="1:24" ht="15" customHeight="1" thickBot="1" x14ac:dyDescent="0.25">
      <c r="A93" s="55"/>
      <c r="B93" s="56" t="s">
        <v>305</v>
      </c>
      <c r="C93" s="57">
        <v>189</v>
      </c>
      <c r="D93" s="80"/>
      <c r="E93" s="80"/>
      <c r="F93" s="77"/>
      <c r="G93" s="77"/>
      <c r="H93" s="77"/>
      <c r="I93" s="77"/>
      <c r="J93" s="77"/>
      <c r="K93" s="77"/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77"/>
      <c r="X93" s="77"/>
    </row>
  </sheetData>
  <mergeCells count="2">
    <mergeCell ref="B4:B6"/>
    <mergeCell ref="E11:Q11"/>
  </mergeCells>
  <pageMargins left="0.59055118110236227" right="0.19685039370078741" top="0.31" bottom="0.15748031496062992" header="0.32" footer="0.15748031496062992"/>
  <pageSetup paperSize="9" scale="85" fitToWidth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AE6C5-CC58-4223-8236-70AB5DD7D76C}">
  <sheetPr>
    <tabColor rgb="FF00B050"/>
    <pageSetUpPr fitToPage="1"/>
  </sheetPr>
  <dimension ref="A1:X117"/>
  <sheetViews>
    <sheetView zoomScale="85" zoomScaleNormal="85" workbookViewId="0">
      <selection activeCell="D6" sqref="D6"/>
    </sheetView>
  </sheetViews>
  <sheetFormatPr defaultColWidth="9.140625" defaultRowHeight="15" customHeight="1" x14ac:dyDescent="0.2"/>
  <cols>
    <col min="1" max="1" width="9.5703125" style="10" bestFit="1" customWidth="1"/>
    <col min="2" max="2" width="56.85546875" style="10" bestFit="1" customWidth="1"/>
    <col min="3" max="3" width="6.28515625" style="10" customWidth="1"/>
    <col min="4" max="4" width="21.85546875" style="10" customWidth="1"/>
    <col min="5" max="21" width="21.7109375" style="10" customWidth="1"/>
    <col min="22" max="22" width="20.28515625" style="10" customWidth="1"/>
    <col min="23" max="23" width="20.140625" style="10" customWidth="1"/>
    <col min="24" max="24" width="18.85546875" style="10" customWidth="1"/>
    <col min="25" max="16384" width="9.140625" style="10"/>
  </cols>
  <sheetData>
    <row r="1" spans="1:24" ht="15" customHeight="1" thickBot="1" x14ac:dyDescent="0.25">
      <c r="B1" s="11" t="s">
        <v>306</v>
      </c>
    </row>
    <row r="2" spans="1:24" ht="15" customHeight="1" thickBot="1" x14ac:dyDescent="0.25">
      <c r="B2" s="1" t="s">
        <v>307</v>
      </c>
    </row>
    <row r="3" spans="1:24" ht="15" customHeight="1" thickBot="1" x14ac:dyDescent="0.25">
      <c r="B3" s="93" t="s">
        <v>308</v>
      </c>
    </row>
    <row r="4" spans="1:24" ht="15" customHeight="1" x14ac:dyDescent="0.2">
      <c r="B4" s="101" t="s">
        <v>312</v>
      </c>
    </row>
    <row r="5" spans="1:24" ht="15" customHeight="1" x14ac:dyDescent="0.2">
      <c r="B5" s="102"/>
    </row>
    <row r="6" spans="1:24" ht="15" customHeight="1" thickBot="1" x14ac:dyDescent="0.25">
      <c r="B6" s="103"/>
      <c r="F6" s="62"/>
      <c r="G6" s="62"/>
      <c r="H6" s="62"/>
      <c r="I6" s="62"/>
      <c r="J6" s="63"/>
    </row>
    <row r="7" spans="1:24" ht="15" customHeight="1" thickBot="1" x14ac:dyDescent="0.25">
      <c r="B7" s="3"/>
    </row>
    <row r="8" spans="1:24" ht="30.75" customHeight="1" thickTop="1" thickBot="1" x14ac:dyDescent="0.25">
      <c r="A8" s="58" t="s">
        <v>377</v>
      </c>
      <c r="B8" s="4"/>
      <c r="C8" s="14"/>
      <c r="D8" s="63"/>
      <c r="E8" s="78" t="s">
        <v>321</v>
      </c>
      <c r="F8" s="12"/>
      <c r="G8" s="79"/>
    </row>
    <row r="9" spans="1:24" ht="15" customHeight="1" thickTop="1" thickBot="1" x14ac:dyDescent="0.25">
      <c r="A9" s="13"/>
      <c r="B9" s="5"/>
    </row>
    <row r="10" spans="1:24" ht="27" thickTop="1" thickBot="1" x14ac:dyDescent="0.25">
      <c r="A10" s="58" t="s">
        <v>319</v>
      </c>
      <c r="B10" s="6"/>
      <c r="C10" s="14"/>
      <c r="D10" s="63"/>
      <c r="E10" s="82" t="s">
        <v>322</v>
      </c>
      <c r="F10" s="83"/>
      <c r="G10" s="83"/>
      <c r="H10" s="83"/>
      <c r="I10" s="83"/>
      <c r="J10" s="83"/>
      <c r="K10" s="83"/>
      <c r="L10" s="84"/>
    </row>
    <row r="11" spans="1:24" ht="15" customHeight="1" thickTop="1" x14ac:dyDescent="0.2">
      <c r="B11" s="7"/>
      <c r="E11" s="104" t="s">
        <v>309</v>
      </c>
      <c r="F11" s="104"/>
      <c r="G11" s="104"/>
      <c r="H11" s="104"/>
      <c r="I11" s="104"/>
      <c r="J11" s="104"/>
      <c r="K11" s="104"/>
      <c r="L11" s="104"/>
      <c r="M11" s="104"/>
      <c r="N11" s="104"/>
    </row>
    <row r="12" spans="1:24" ht="15" customHeight="1" thickBot="1" x14ac:dyDescent="0.25">
      <c r="B12" s="15"/>
      <c r="D12" s="16" t="s">
        <v>311</v>
      </c>
      <c r="E12" s="16" t="s">
        <v>311</v>
      </c>
      <c r="F12" s="17" t="s">
        <v>313</v>
      </c>
      <c r="G12" s="17" t="s">
        <v>313</v>
      </c>
      <c r="H12" s="17" t="s">
        <v>313</v>
      </c>
      <c r="I12" s="17" t="s">
        <v>310</v>
      </c>
      <c r="J12" s="17" t="s">
        <v>310</v>
      </c>
      <c r="K12" s="17" t="s">
        <v>310</v>
      </c>
      <c r="L12" s="17" t="s">
        <v>310</v>
      </c>
      <c r="M12" s="17" t="s">
        <v>310</v>
      </c>
      <c r="N12" s="17" t="s">
        <v>310</v>
      </c>
      <c r="O12" s="17" t="s">
        <v>310</v>
      </c>
      <c r="P12" s="17" t="s">
        <v>310</v>
      </c>
      <c r="Q12" s="17" t="s">
        <v>310</v>
      </c>
      <c r="R12" s="17" t="s">
        <v>310</v>
      </c>
      <c r="S12" s="17" t="s">
        <v>310</v>
      </c>
      <c r="T12" s="17" t="s">
        <v>310</v>
      </c>
      <c r="U12" s="17" t="s">
        <v>310</v>
      </c>
      <c r="V12" s="17" t="s">
        <v>310</v>
      </c>
      <c r="W12" s="17" t="s">
        <v>310</v>
      </c>
      <c r="X12" s="17" t="s">
        <v>310</v>
      </c>
    </row>
    <row r="13" spans="1:24" ht="13.5" thickBot="1" x14ac:dyDescent="0.25">
      <c r="A13" s="28"/>
      <c r="B13" s="29" t="s">
        <v>213</v>
      </c>
      <c r="C13" s="30" t="s">
        <v>214</v>
      </c>
      <c r="D13" s="8" t="s">
        <v>320</v>
      </c>
      <c r="E13" s="8" t="s">
        <v>323</v>
      </c>
      <c r="F13" s="86">
        <v>2016</v>
      </c>
      <c r="G13" s="86">
        <f>F13+1</f>
        <v>2017</v>
      </c>
      <c r="H13" s="86">
        <f t="shared" ref="H13:X13" si="0">G13+1</f>
        <v>2018</v>
      </c>
      <c r="I13" s="86">
        <f t="shared" si="0"/>
        <v>2019</v>
      </c>
      <c r="J13" s="86">
        <f t="shared" si="0"/>
        <v>2020</v>
      </c>
      <c r="K13" s="86">
        <f t="shared" si="0"/>
        <v>2021</v>
      </c>
      <c r="L13" s="86">
        <f t="shared" si="0"/>
        <v>2022</v>
      </c>
      <c r="M13" s="86">
        <f t="shared" si="0"/>
        <v>2023</v>
      </c>
      <c r="N13" s="86">
        <f t="shared" si="0"/>
        <v>2024</v>
      </c>
      <c r="O13" s="86">
        <f t="shared" si="0"/>
        <v>2025</v>
      </c>
      <c r="P13" s="86">
        <f t="shared" si="0"/>
        <v>2026</v>
      </c>
      <c r="Q13" s="86">
        <f t="shared" si="0"/>
        <v>2027</v>
      </c>
      <c r="R13" s="86">
        <f t="shared" si="0"/>
        <v>2028</v>
      </c>
      <c r="S13" s="86">
        <f t="shared" si="0"/>
        <v>2029</v>
      </c>
      <c r="T13" s="86">
        <f t="shared" si="0"/>
        <v>2030</v>
      </c>
      <c r="U13" s="86">
        <f t="shared" si="0"/>
        <v>2031</v>
      </c>
      <c r="V13" s="86">
        <f t="shared" si="0"/>
        <v>2032</v>
      </c>
      <c r="W13" s="86">
        <f t="shared" si="0"/>
        <v>2033</v>
      </c>
      <c r="X13" s="86">
        <f t="shared" si="0"/>
        <v>2034</v>
      </c>
    </row>
    <row r="14" spans="1:24" ht="12.75" x14ac:dyDescent="0.2">
      <c r="A14" s="31"/>
      <c r="B14" s="32" t="s">
        <v>0</v>
      </c>
      <c r="C14" s="33" t="s">
        <v>1</v>
      </c>
      <c r="D14" s="91">
        <f t="shared" ref="D14:U14" si="1">+D15+D45+D66</f>
        <v>0</v>
      </c>
      <c r="E14" s="91">
        <f t="shared" si="1"/>
        <v>0</v>
      </c>
      <c r="F14" s="91">
        <f t="shared" si="1"/>
        <v>0</v>
      </c>
      <c r="G14" s="91">
        <f t="shared" si="1"/>
        <v>0</v>
      </c>
      <c r="H14" s="91">
        <f t="shared" si="1"/>
        <v>0</v>
      </c>
      <c r="I14" s="91">
        <f t="shared" si="1"/>
        <v>0</v>
      </c>
      <c r="J14" s="91">
        <f t="shared" si="1"/>
        <v>0</v>
      </c>
      <c r="K14" s="91">
        <f t="shared" si="1"/>
        <v>0</v>
      </c>
      <c r="L14" s="91">
        <f t="shared" si="1"/>
        <v>0</v>
      </c>
      <c r="M14" s="91">
        <f t="shared" si="1"/>
        <v>0</v>
      </c>
      <c r="N14" s="91">
        <f t="shared" si="1"/>
        <v>0</v>
      </c>
      <c r="O14" s="91">
        <f t="shared" si="1"/>
        <v>0</v>
      </c>
      <c r="P14" s="91">
        <f t="shared" si="1"/>
        <v>0</v>
      </c>
      <c r="Q14" s="91">
        <f t="shared" si="1"/>
        <v>0</v>
      </c>
      <c r="R14" s="91">
        <f t="shared" si="1"/>
        <v>0</v>
      </c>
      <c r="S14" s="91">
        <f t="shared" si="1"/>
        <v>0</v>
      </c>
      <c r="T14" s="91">
        <f t="shared" si="1"/>
        <v>0</v>
      </c>
      <c r="U14" s="91">
        <f t="shared" si="1"/>
        <v>0</v>
      </c>
      <c r="V14" s="91">
        <f t="shared" ref="V14:X14" si="2">+V15+V45+V66</f>
        <v>0</v>
      </c>
      <c r="W14" s="91">
        <f t="shared" si="2"/>
        <v>0</v>
      </c>
      <c r="X14" s="91">
        <f t="shared" si="2"/>
        <v>0</v>
      </c>
    </row>
    <row r="15" spans="1:24" ht="12.75" x14ac:dyDescent="0.2">
      <c r="A15" s="34" t="s">
        <v>2</v>
      </c>
      <c r="B15" s="35" t="s">
        <v>3</v>
      </c>
      <c r="C15" s="36" t="s">
        <v>4</v>
      </c>
      <c r="D15" s="92">
        <f t="shared" ref="D15:U15" si="3">+D16+D23+D31+D32+D40+D44</f>
        <v>0</v>
      </c>
      <c r="E15" s="92">
        <f t="shared" si="3"/>
        <v>0</v>
      </c>
      <c r="F15" s="92">
        <f t="shared" si="3"/>
        <v>0</v>
      </c>
      <c r="G15" s="92">
        <f t="shared" si="3"/>
        <v>0</v>
      </c>
      <c r="H15" s="92">
        <f t="shared" si="3"/>
        <v>0</v>
      </c>
      <c r="I15" s="92">
        <f t="shared" si="3"/>
        <v>0</v>
      </c>
      <c r="J15" s="92">
        <f t="shared" si="3"/>
        <v>0</v>
      </c>
      <c r="K15" s="92">
        <f t="shared" si="3"/>
        <v>0</v>
      </c>
      <c r="L15" s="92">
        <f t="shared" si="3"/>
        <v>0</v>
      </c>
      <c r="M15" s="92">
        <f t="shared" si="3"/>
        <v>0</v>
      </c>
      <c r="N15" s="92">
        <f t="shared" si="3"/>
        <v>0</v>
      </c>
      <c r="O15" s="92">
        <f t="shared" si="3"/>
        <v>0</v>
      </c>
      <c r="P15" s="92">
        <f t="shared" si="3"/>
        <v>0</v>
      </c>
      <c r="Q15" s="92">
        <f t="shared" si="3"/>
        <v>0</v>
      </c>
      <c r="R15" s="92">
        <f t="shared" si="3"/>
        <v>0</v>
      </c>
      <c r="S15" s="92">
        <f t="shared" si="3"/>
        <v>0</v>
      </c>
      <c r="T15" s="92">
        <f t="shared" si="3"/>
        <v>0</v>
      </c>
      <c r="U15" s="92">
        <f t="shared" si="3"/>
        <v>0</v>
      </c>
      <c r="V15" s="92">
        <f t="shared" ref="V15:X15" si="4">+V16+V23+V31+V32+V40+V44</f>
        <v>0</v>
      </c>
      <c r="W15" s="92">
        <f t="shared" si="4"/>
        <v>0</v>
      </c>
      <c r="X15" s="92">
        <f t="shared" si="4"/>
        <v>0</v>
      </c>
    </row>
    <row r="16" spans="1:24" ht="25.5" x14ac:dyDescent="0.2">
      <c r="A16" s="37" t="s">
        <v>5</v>
      </c>
      <c r="B16" s="35" t="s">
        <v>6</v>
      </c>
      <c r="C16" s="36" t="s">
        <v>7</v>
      </c>
      <c r="D16" s="92">
        <f t="shared" ref="D16:U16" si="5">+D17+D22</f>
        <v>0</v>
      </c>
      <c r="E16" s="92">
        <f t="shared" si="5"/>
        <v>0</v>
      </c>
      <c r="F16" s="92">
        <f t="shared" si="5"/>
        <v>0</v>
      </c>
      <c r="G16" s="92">
        <f t="shared" si="5"/>
        <v>0</v>
      </c>
      <c r="H16" s="92">
        <f t="shared" si="5"/>
        <v>0</v>
      </c>
      <c r="I16" s="92">
        <f t="shared" si="5"/>
        <v>0</v>
      </c>
      <c r="J16" s="92">
        <f t="shared" si="5"/>
        <v>0</v>
      </c>
      <c r="K16" s="92">
        <f t="shared" si="5"/>
        <v>0</v>
      </c>
      <c r="L16" s="92">
        <f t="shared" si="5"/>
        <v>0</v>
      </c>
      <c r="M16" s="92">
        <f t="shared" si="5"/>
        <v>0</v>
      </c>
      <c r="N16" s="92">
        <f t="shared" si="5"/>
        <v>0</v>
      </c>
      <c r="O16" s="92">
        <f t="shared" si="5"/>
        <v>0</v>
      </c>
      <c r="P16" s="92">
        <f t="shared" si="5"/>
        <v>0</v>
      </c>
      <c r="Q16" s="92">
        <f t="shared" si="5"/>
        <v>0</v>
      </c>
      <c r="R16" s="92">
        <f t="shared" si="5"/>
        <v>0</v>
      </c>
      <c r="S16" s="92">
        <f t="shared" si="5"/>
        <v>0</v>
      </c>
      <c r="T16" s="92">
        <f t="shared" si="5"/>
        <v>0</v>
      </c>
      <c r="U16" s="92">
        <f t="shared" si="5"/>
        <v>0</v>
      </c>
      <c r="V16" s="92">
        <f t="shared" ref="V16:X16" si="6">+V17+V22</f>
        <v>0</v>
      </c>
      <c r="W16" s="92">
        <f t="shared" si="6"/>
        <v>0</v>
      </c>
      <c r="X16" s="92">
        <f t="shared" si="6"/>
        <v>0</v>
      </c>
    </row>
    <row r="17" spans="1:24" ht="12.75" x14ac:dyDescent="0.2">
      <c r="A17" s="38" t="s">
        <v>8</v>
      </c>
      <c r="B17" s="39" t="s">
        <v>9</v>
      </c>
      <c r="C17" s="36" t="s">
        <v>10</v>
      </c>
      <c r="D17" s="92">
        <f t="shared" ref="D17:E17" si="7">SUM(D18:D21)</f>
        <v>0</v>
      </c>
      <c r="E17" s="92">
        <f t="shared" si="7"/>
        <v>0</v>
      </c>
      <c r="F17" s="92">
        <f t="shared" ref="F17:U17" si="8">SUM(F18:F21)</f>
        <v>0</v>
      </c>
      <c r="G17" s="92">
        <f t="shared" si="8"/>
        <v>0</v>
      </c>
      <c r="H17" s="92">
        <f t="shared" si="8"/>
        <v>0</v>
      </c>
      <c r="I17" s="92">
        <f t="shared" si="8"/>
        <v>0</v>
      </c>
      <c r="J17" s="92">
        <f t="shared" si="8"/>
        <v>0</v>
      </c>
      <c r="K17" s="92">
        <f t="shared" si="8"/>
        <v>0</v>
      </c>
      <c r="L17" s="92">
        <f t="shared" si="8"/>
        <v>0</v>
      </c>
      <c r="M17" s="92">
        <f t="shared" si="8"/>
        <v>0</v>
      </c>
      <c r="N17" s="92">
        <f t="shared" si="8"/>
        <v>0</v>
      </c>
      <c r="O17" s="92">
        <f t="shared" si="8"/>
        <v>0</v>
      </c>
      <c r="P17" s="92">
        <f t="shared" si="8"/>
        <v>0</v>
      </c>
      <c r="Q17" s="92">
        <f t="shared" si="8"/>
        <v>0</v>
      </c>
      <c r="R17" s="92">
        <f t="shared" si="8"/>
        <v>0</v>
      </c>
      <c r="S17" s="92">
        <f t="shared" si="8"/>
        <v>0</v>
      </c>
      <c r="T17" s="92">
        <f t="shared" si="8"/>
        <v>0</v>
      </c>
      <c r="U17" s="92">
        <f t="shared" si="8"/>
        <v>0</v>
      </c>
      <c r="V17" s="92">
        <f t="shared" ref="V17:X17" si="9">SUM(V18:V21)</f>
        <v>0</v>
      </c>
      <c r="W17" s="92">
        <f t="shared" si="9"/>
        <v>0</v>
      </c>
      <c r="X17" s="92">
        <f t="shared" si="9"/>
        <v>0</v>
      </c>
    </row>
    <row r="18" spans="1:24" ht="12.75" x14ac:dyDescent="0.2">
      <c r="A18" s="38" t="s">
        <v>11</v>
      </c>
      <c r="B18" s="39" t="s">
        <v>12</v>
      </c>
      <c r="C18" s="36" t="s">
        <v>13</v>
      </c>
      <c r="D18" s="68"/>
      <c r="E18" s="68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</row>
    <row r="19" spans="1:24" ht="12.75" x14ac:dyDescent="0.2">
      <c r="A19" s="38" t="s">
        <v>14</v>
      </c>
      <c r="B19" s="39" t="s">
        <v>15</v>
      </c>
      <c r="C19" s="36" t="s">
        <v>16</v>
      </c>
      <c r="D19" s="68"/>
      <c r="E19" s="68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</row>
    <row r="20" spans="1:24" ht="12.75" x14ac:dyDescent="0.2">
      <c r="A20" s="38" t="s">
        <v>17</v>
      </c>
      <c r="B20" s="39" t="s">
        <v>18</v>
      </c>
      <c r="C20" s="36" t="s">
        <v>19</v>
      </c>
      <c r="D20" s="68"/>
      <c r="E20" s="68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</row>
    <row r="21" spans="1:24" ht="12.75" x14ac:dyDescent="0.2">
      <c r="A21" s="38" t="s">
        <v>20</v>
      </c>
      <c r="B21" s="39" t="s">
        <v>21</v>
      </c>
      <c r="C21" s="36" t="s">
        <v>22</v>
      </c>
      <c r="D21" s="68"/>
      <c r="E21" s="68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</row>
    <row r="22" spans="1:24" ht="12.75" x14ac:dyDescent="0.2">
      <c r="A22" s="38" t="s">
        <v>23</v>
      </c>
      <c r="B22" s="39" t="s">
        <v>24</v>
      </c>
      <c r="C22" s="36" t="s">
        <v>25</v>
      </c>
      <c r="D22" s="68"/>
      <c r="E22" s="68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</row>
    <row r="23" spans="1:24" ht="12.75" x14ac:dyDescent="0.2">
      <c r="A23" s="37" t="s">
        <v>26</v>
      </c>
      <c r="B23" s="35" t="s">
        <v>27</v>
      </c>
      <c r="C23" s="36" t="s">
        <v>28</v>
      </c>
      <c r="D23" s="92">
        <f t="shared" ref="D23:U23" si="10">+D24+D25+D26+D27+D28+D29+D30</f>
        <v>0</v>
      </c>
      <c r="E23" s="92">
        <f t="shared" si="10"/>
        <v>0</v>
      </c>
      <c r="F23" s="92">
        <f t="shared" si="10"/>
        <v>0</v>
      </c>
      <c r="G23" s="92">
        <f t="shared" si="10"/>
        <v>0</v>
      </c>
      <c r="H23" s="92">
        <f t="shared" si="10"/>
        <v>0</v>
      </c>
      <c r="I23" s="92">
        <f t="shared" si="10"/>
        <v>0</v>
      </c>
      <c r="J23" s="92">
        <f t="shared" si="10"/>
        <v>0</v>
      </c>
      <c r="K23" s="92">
        <f t="shared" si="10"/>
        <v>0</v>
      </c>
      <c r="L23" s="92">
        <f t="shared" si="10"/>
        <v>0</v>
      </c>
      <c r="M23" s="92">
        <f t="shared" si="10"/>
        <v>0</v>
      </c>
      <c r="N23" s="92">
        <f t="shared" si="10"/>
        <v>0</v>
      </c>
      <c r="O23" s="92">
        <f t="shared" si="10"/>
        <v>0</v>
      </c>
      <c r="P23" s="92">
        <f t="shared" si="10"/>
        <v>0</v>
      </c>
      <c r="Q23" s="92">
        <f t="shared" si="10"/>
        <v>0</v>
      </c>
      <c r="R23" s="92">
        <f t="shared" si="10"/>
        <v>0</v>
      </c>
      <c r="S23" s="92">
        <f t="shared" si="10"/>
        <v>0</v>
      </c>
      <c r="T23" s="92">
        <f t="shared" si="10"/>
        <v>0</v>
      </c>
      <c r="U23" s="92">
        <f t="shared" si="10"/>
        <v>0</v>
      </c>
      <c r="V23" s="92">
        <f t="shared" ref="V23:X23" si="11">+V24+V25+V26+V27+V28+V29+V30</f>
        <v>0</v>
      </c>
      <c r="W23" s="92">
        <f t="shared" si="11"/>
        <v>0</v>
      </c>
      <c r="X23" s="92">
        <f t="shared" si="11"/>
        <v>0</v>
      </c>
    </row>
    <row r="24" spans="1:24" ht="12.75" x14ac:dyDescent="0.2">
      <c r="A24" s="38" t="s">
        <v>8</v>
      </c>
      <c r="B24" s="40" t="s">
        <v>29</v>
      </c>
      <c r="C24" s="36" t="s">
        <v>30</v>
      </c>
      <c r="D24" s="68"/>
      <c r="E24" s="68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</row>
    <row r="25" spans="1:24" ht="12.75" x14ac:dyDescent="0.2">
      <c r="A25" s="38" t="s">
        <v>23</v>
      </c>
      <c r="B25" s="39" t="s">
        <v>31</v>
      </c>
      <c r="C25" s="36" t="s">
        <v>32</v>
      </c>
      <c r="D25" s="68"/>
      <c r="E25" s="68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</row>
    <row r="26" spans="1:24" ht="12.75" x14ac:dyDescent="0.2">
      <c r="A26" s="38" t="s">
        <v>33</v>
      </c>
      <c r="B26" s="39" t="s">
        <v>34</v>
      </c>
      <c r="C26" s="36" t="s">
        <v>35</v>
      </c>
      <c r="D26" s="68"/>
      <c r="E26" s="68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</row>
    <row r="27" spans="1:24" ht="25.5" x14ac:dyDescent="0.2">
      <c r="A27" s="38" t="s">
        <v>36</v>
      </c>
      <c r="B27" s="39" t="s">
        <v>37</v>
      </c>
      <c r="C27" s="36" t="s">
        <v>38</v>
      </c>
      <c r="D27" s="68"/>
      <c r="E27" s="68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</row>
    <row r="28" spans="1:24" ht="12.75" x14ac:dyDescent="0.2">
      <c r="A28" s="38" t="s">
        <v>39</v>
      </c>
      <c r="B28" s="39" t="s">
        <v>40</v>
      </c>
      <c r="C28" s="36" t="s">
        <v>41</v>
      </c>
      <c r="D28" s="68"/>
      <c r="E28" s="68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</row>
    <row r="29" spans="1:24" ht="12.75" x14ac:dyDescent="0.2">
      <c r="A29" s="38" t="s">
        <v>42</v>
      </c>
      <c r="B29" s="39" t="s">
        <v>43</v>
      </c>
      <c r="C29" s="36" t="s">
        <v>44</v>
      </c>
      <c r="D29" s="68"/>
      <c r="E29" s="68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</row>
    <row r="30" spans="1:24" ht="12.75" x14ac:dyDescent="0.2">
      <c r="A30" s="38" t="s">
        <v>45</v>
      </c>
      <c r="B30" s="39" t="s">
        <v>46</v>
      </c>
      <c r="C30" s="36" t="s">
        <v>47</v>
      </c>
      <c r="D30" s="68"/>
      <c r="E30" s="68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</row>
    <row r="31" spans="1:24" ht="12.75" x14ac:dyDescent="0.2">
      <c r="A31" s="37" t="s">
        <v>48</v>
      </c>
      <c r="B31" s="35" t="s">
        <v>49</v>
      </c>
      <c r="C31" s="36" t="s">
        <v>50</v>
      </c>
      <c r="D31" s="68"/>
      <c r="E31" s="68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</row>
    <row r="32" spans="1:24" ht="12.75" x14ac:dyDescent="0.2">
      <c r="A32" s="37" t="s">
        <v>51</v>
      </c>
      <c r="B32" s="35" t="s">
        <v>52</v>
      </c>
      <c r="C32" s="36" t="s">
        <v>53</v>
      </c>
      <c r="D32" s="92">
        <f t="shared" ref="D32:U32" si="12">+D33+D37</f>
        <v>0</v>
      </c>
      <c r="E32" s="92">
        <f t="shared" si="12"/>
        <v>0</v>
      </c>
      <c r="F32" s="92">
        <f t="shared" si="12"/>
        <v>0</v>
      </c>
      <c r="G32" s="92">
        <f t="shared" si="12"/>
        <v>0</v>
      </c>
      <c r="H32" s="92">
        <f t="shared" si="12"/>
        <v>0</v>
      </c>
      <c r="I32" s="92">
        <f t="shared" si="12"/>
        <v>0</v>
      </c>
      <c r="J32" s="92">
        <f t="shared" si="12"/>
        <v>0</v>
      </c>
      <c r="K32" s="92">
        <f t="shared" si="12"/>
        <v>0</v>
      </c>
      <c r="L32" s="92">
        <f t="shared" si="12"/>
        <v>0</v>
      </c>
      <c r="M32" s="92">
        <f t="shared" si="12"/>
        <v>0</v>
      </c>
      <c r="N32" s="92">
        <f t="shared" si="12"/>
        <v>0</v>
      </c>
      <c r="O32" s="92">
        <f t="shared" si="12"/>
        <v>0</v>
      </c>
      <c r="P32" s="92">
        <f t="shared" si="12"/>
        <v>0</v>
      </c>
      <c r="Q32" s="92">
        <f t="shared" si="12"/>
        <v>0</v>
      </c>
      <c r="R32" s="92">
        <f t="shared" si="12"/>
        <v>0</v>
      </c>
      <c r="S32" s="92">
        <f t="shared" si="12"/>
        <v>0</v>
      </c>
      <c r="T32" s="92">
        <f t="shared" si="12"/>
        <v>0</v>
      </c>
      <c r="U32" s="92">
        <f t="shared" si="12"/>
        <v>0</v>
      </c>
      <c r="V32" s="92">
        <f t="shared" ref="V32:X32" si="13">+V33+V37</f>
        <v>0</v>
      </c>
      <c r="W32" s="92">
        <f t="shared" si="13"/>
        <v>0</v>
      </c>
      <c r="X32" s="92">
        <f t="shared" si="13"/>
        <v>0</v>
      </c>
    </row>
    <row r="33" spans="1:24" ht="12.75" x14ac:dyDescent="0.2">
      <c r="A33" s="38" t="s">
        <v>8</v>
      </c>
      <c r="B33" s="39" t="s">
        <v>54</v>
      </c>
      <c r="C33" s="36" t="s">
        <v>55</v>
      </c>
      <c r="D33" s="92">
        <f t="shared" ref="D33:U33" si="14">+D34+D35+D36</f>
        <v>0</v>
      </c>
      <c r="E33" s="92">
        <f t="shared" si="14"/>
        <v>0</v>
      </c>
      <c r="F33" s="92">
        <f t="shared" si="14"/>
        <v>0</v>
      </c>
      <c r="G33" s="92">
        <f t="shared" si="14"/>
        <v>0</v>
      </c>
      <c r="H33" s="92">
        <f t="shared" si="14"/>
        <v>0</v>
      </c>
      <c r="I33" s="92">
        <f t="shared" si="14"/>
        <v>0</v>
      </c>
      <c r="J33" s="92">
        <f t="shared" si="14"/>
        <v>0</v>
      </c>
      <c r="K33" s="92">
        <f t="shared" si="14"/>
        <v>0</v>
      </c>
      <c r="L33" s="92">
        <f t="shared" si="14"/>
        <v>0</v>
      </c>
      <c r="M33" s="92">
        <f t="shared" si="14"/>
        <v>0</v>
      </c>
      <c r="N33" s="92">
        <f t="shared" si="14"/>
        <v>0</v>
      </c>
      <c r="O33" s="92">
        <f t="shared" si="14"/>
        <v>0</v>
      </c>
      <c r="P33" s="92">
        <f t="shared" si="14"/>
        <v>0</v>
      </c>
      <c r="Q33" s="92">
        <f t="shared" si="14"/>
        <v>0</v>
      </c>
      <c r="R33" s="92">
        <f t="shared" si="14"/>
        <v>0</v>
      </c>
      <c r="S33" s="92">
        <f t="shared" si="14"/>
        <v>0</v>
      </c>
      <c r="T33" s="92">
        <f t="shared" si="14"/>
        <v>0</v>
      </c>
      <c r="U33" s="92">
        <f t="shared" si="14"/>
        <v>0</v>
      </c>
      <c r="V33" s="92">
        <f t="shared" ref="V33:X33" si="15">+V34+V35+V36</f>
        <v>0</v>
      </c>
      <c r="W33" s="92">
        <f t="shared" si="15"/>
        <v>0</v>
      </c>
      <c r="X33" s="92">
        <f t="shared" si="15"/>
        <v>0</v>
      </c>
    </row>
    <row r="34" spans="1:24" ht="12.75" x14ac:dyDescent="0.2">
      <c r="A34" s="38" t="s">
        <v>11</v>
      </c>
      <c r="B34" s="39" t="s">
        <v>56</v>
      </c>
      <c r="C34" s="36" t="s">
        <v>57</v>
      </c>
      <c r="D34" s="68"/>
      <c r="E34" s="68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</row>
    <row r="35" spans="1:24" ht="12.75" x14ac:dyDescent="0.2">
      <c r="A35" s="38" t="s">
        <v>14</v>
      </c>
      <c r="B35" s="39" t="s">
        <v>58</v>
      </c>
      <c r="C35" s="36" t="s">
        <v>59</v>
      </c>
      <c r="D35" s="68"/>
      <c r="E35" s="68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</row>
    <row r="36" spans="1:24" ht="12.75" x14ac:dyDescent="0.2">
      <c r="A36" s="38" t="s">
        <v>17</v>
      </c>
      <c r="B36" s="39" t="s">
        <v>60</v>
      </c>
      <c r="C36" s="36" t="s">
        <v>61</v>
      </c>
      <c r="D36" s="68"/>
      <c r="E36" s="68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</row>
    <row r="37" spans="1:24" ht="12.75" x14ac:dyDescent="0.2">
      <c r="A37" s="38" t="s">
        <v>23</v>
      </c>
      <c r="B37" s="39" t="s">
        <v>62</v>
      </c>
      <c r="C37" s="36" t="s">
        <v>63</v>
      </c>
      <c r="D37" s="92">
        <f t="shared" ref="D37:U37" si="16">+D38+D39</f>
        <v>0</v>
      </c>
      <c r="E37" s="92">
        <f t="shared" si="16"/>
        <v>0</v>
      </c>
      <c r="F37" s="92">
        <f t="shared" si="16"/>
        <v>0</v>
      </c>
      <c r="G37" s="92">
        <f t="shared" si="16"/>
        <v>0</v>
      </c>
      <c r="H37" s="92">
        <f t="shared" si="16"/>
        <v>0</v>
      </c>
      <c r="I37" s="92">
        <f t="shared" si="16"/>
        <v>0</v>
      </c>
      <c r="J37" s="92">
        <f t="shared" si="16"/>
        <v>0</v>
      </c>
      <c r="K37" s="92">
        <f t="shared" si="16"/>
        <v>0</v>
      </c>
      <c r="L37" s="92">
        <f t="shared" si="16"/>
        <v>0</v>
      </c>
      <c r="M37" s="92">
        <f t="shared" si="16"/>
        <v>0</v>
      </c>
      <c r="N37" s="92">
        <f t="shared" si="16"/>
        <v>0</v>
      </c>
      <c r="O37" s="92">
        <f t="shared" si="16"/>
        <v>0</v>
      </c>
      <c r="P37" s="92">
        <f t="shared" si="16"/>
        <v>0</v>
      </c>
      <c r="Q37" s="92">
        <f t="shared" si="16"/>
        <v>0</v>
      </c>
      <c r="R37" s="92">
        <f t="shared" si="16"/>
        <v>0</v>
      </c>
      <c r="S37" s="92">
        <f t="shared" si="16"/>
        <v>0</v>
      </c>
      <c r="T37" s="92">
        <f t="shared" si="16"/>
        <v>0</v>
      </c>
      <c r="U37" s="92">
        <f t="shared" si="16"/>
        <v>0</v>
      </c>
      <c r="V37" s="92">
        <f t="shared" ref="V37:X37" si="17">+V38+V39</f>
        <v>0</v>
      </c>
      <c r="W37" s="92">
        <f t="shared" si="17"/>
        <v>0</v>
      </c>
      <c r="X37" s="92">
        <f t="shared" si="17"/>
        <v>0</v>
      </c>
    </row>
    <row r="38" spans="1:24" ht="12.75" x14ac:dyDescent="0.2">
      <c r="A38" s="38" t="s">
        <v>11</v>
      </c>
      <c r="B38" s="39" t="s">
        <v>64</v>
      </c>
      <c r="C38" s="36" t="s">
        <v>65</v>
      </c>
      <c r="D38" s="68"/>
      <c r="E38" s="68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</row>
    <row r="39" spans="1:24" ht="12.75" x14ac:dyDescent="0.2">
      <c r="A39" s="38" t="s">
        <v>14</v>
      </c>
      <c r="B39" s="39" t="s">
        <v>66</v>
      </c>
      <c r="C39" s="36" t="s">
        <v>67</v>
      </c>
      <c r="D39" s="68"/>
      <c r="E39" s="68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</row>
    <row r="40" spans="1:24" ht="12.75" x14ac:dyDescent="0.2">
      <c r="A40" s="37" t="s">
        <v>68</v>
      </c>
      <c r="B40" s="35" t="s">
        <v>69</v>
      </c>
      <c r="C40" s="36" t="s">
        <v>70</v>
      </c>
      <c r="D40" s="92">
        <f t="shared" ref="D40:U40" si="18">+D41+D42+D43</f>
        <v>0</v>
      </c>
      <c r="E40" s="92">
        <f t="shared" si="18"/>
        <v>0</v>
      </c>
      <c r="F40" s="92">
        <f t="shared" si="18"/>
        <v>0</v>
      </c>
      <c r="G40" s="92">
        <f t="shared" si="18"/>
        <v>0</v>
      </c>
      <c r="H40" s="92">
        <f t="shared" si="18"/>
        <v>0</v>
      </c>
      <c r="I40" s="92">
        <f t="shared" si="18"/>
        <v>0</v>
      </c>
      <c r="J40" s="92">
        <f t="shared" si="18"/>
        <v>0</v>
      </c>
      <c r="K40" s="92">
        <f t="shared" si="18"/>
        <v>0</v>
      </c>
      <c r="L40" s="92">
        <f t="shared" si="18"/>
        <v>0</v>
      </c>
      <c r="M40" s="92">
        <f t="shared" si="18"/>
        <v>0</v>
      </c>
      <c r="N40" s="92">
        <f t="shared" si="18"/>
        <v>0</v>
      </c>
      <c r="O40" s="92">
        <f t="shared" si="18"/>
        <v>0</v>
      </c>
      <c r="P40" s="92">
        <f t="shared" si="18"/>
        <v>0</v>
      </c>
      <c r="Q40" s="92">
        <f t="shared" si="18"/>
        <v>0</v>
      </c>
      <c r="R40" s="92">
        <f t="shared" si="18"/>
        <v>0</v>
      </c>
      <c r="S40" s="92">
        <f t="shared" si="18"/>
        <v>0</v>
      </c>
      <c r="T40" s="92">
        <f t="shared" si="18"/>
        <v>0</v>
      </c>
      <c r="U40" s="92">
        <f t="shared" si="18"/>
        <v>0</v>
      </c>
      <c r="V40" s="92">
        <f t="shared" ref="V40:X40" si="19">+V41+V42+V43</f>
        <v>0</v>
      </c>
      <c r="W40" s="92">
        <f t="shared" si="19"/>
        <v>0</v>
      </c>
      <c r="X40" s="92">
        <f t="shared" si="19"/>
        <v>0</v>
      </c>
    </row>
    <row r="41" spans="1:24" ht="12.75" x14ac:dyDescent="0.2">
      <c r="A41" s="38" t="s">
        <v>8</v>
      </c>
      <c r="B41" s="41" t="s">
        <v>71</v>
      </c>
      <c r="C41" s="36" t="s">
        <v>72</v>
      </c>
      <c r="D41" s="61"/>
      <c r="E41" s="61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</row>
    <row r="42" spans="1:24" ht="12.75" x14ac:dyDescent="0.2">
      <c r="A42" s="38" t="s">
        <v>23</v>
      </c>
      <c r="B42" s="39" t="s">
        <v>73</v>
      </c>
      <c r="C42" s="36" t="s">
        <v>74</v>
      </c>
      <c r="D42" s="61"/>
      <c r="E42" s="61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</row>
    <row r="43" spans="1:24" ht="12.75" x14ac:dyDescent="0.2">
      <c r="A43" s="38" t="s">
        <v>33</v>
      </c>
      <c r="B43" s="39" t="s">
        <v>75</v>
      </c>
      <c r="C43" s="36" t="s">
        <v>76</v>
      </c>
      <c r="D43" s="61"/>
      <c r="E43" s="61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</row>
    <row r="44" spans="1:24" ht="12.75" x14ac:dyDescent="0.2">
      <c r="A44" s="37" t="s">
        <v>77</v>
      </c>
      <c r="B44" s="35" t="s">
        <v>78</v>
      </c>
      <c r="C44" s="36" t="s">
        <v>79</v>
      </c>
      <c r="D44" s="61"/>
      <c r="E44" s="61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</row>
    <row r="45" spans="1:24" ht="12.75" x14ac:dyDescent="0.2">
      <c r="A45" s="34" t="s">
        <v>80</v>
      </c>
      <c r="B45" s="35" t="s">
        <v>81</v>
      </c>
      <c r="C45" s="36" t="s">
        <v>82</v>
      </c>
      <c r="D45" s="92">
        <f t="shared" ref="D45:U45" si="20">+D46+D47+D53+D61+D65</f>
        <v>0</v>
      </c>
      <c r="E45" s="92">
        <f t="shared" si="20"/>
        <v>0</v>
      </c>
      <c r="F45" s="92">
        <f t="shared" si="20"/>
        <v>0</v>
      </c>
      <c r="G45" s="92">
        <f t="shared" si="20"/>
        <v>0</v>
      </c>
      <c r="H45" s="92">
        <f t="shared" si="20"/>
        <v>0</v>
      </c>
      <c r="I45" s="92">
        <f t="shared" si="20"/>
        <v>0</v>
      </c>
      <c r="J45" s="92">
        <f t="shared" si="20"/>
        <v>0</v>
      </c>
      <c r="K45" s="92">
        <f t="shared" si="20"/>
        <v>0</v>
      </c>
      <c r="L45" s="92">
        <f t="shared" si="20"/>
        <v>0</v>
      </c>
      <c r="M45" s="92">
        <f t="shared" si="20"/>
        <v>0</v>
      </c>
      <c r="N45" s="92">
        <f t="shared" si="20"/>
        <v>0</v>
      </c>
      <c r="O45" s="92">
        <f t="shared" si="20"/>
        <v>0</v>
      </c>
      <c r="P45" s="92">
        <f t="shared" si="20"/>
        <v>0</v>
      </c>
      <c r="Q45" s="92">
        <f t="shared" si="20"/>
        <v>0</v>
      </c>
      <c r="R45" s="92">
        <f t="shared" si="20"/>
        <v>0</v>
      </c>
      <c r="S45" s="92">
        <f t="shared" si="20"/>
        <v>0</v>
      </c>
      <c r="T45" s="92">
        <f t="shared" si="20"/>
        <v>0</v>
      </c>
      <c r="U45" s="92">
        <f t="shared" si="20"/>
        <v>0</v>
      </c>
      <c r="V45" s="92">
        <f t="shared" ref="V45:X45" si="21">+V46+V47+V53+V61+V65</f>
        <v>0</v>
      </c>
      <c r="W45" s="92">
        <f t="shared" si="21"/>
        <v>0</v>
      </c>
      <c r="X45" s="92">
        <f t="shared" si="21"/>
        <v>0</v>
      </c>
    </row>
    <row r="46" spans="1:24" ht="12.75" x14ac:dyDescent="0.2">
      <c r="A46" s="37" t="s">
        <v>5</v>
      </c>
      <c r="B46" s="35" t="s">
        <v>83</v>
      </c>
      <c r="C46" s="36" t="s">
        <v>84</v>
      </c>
      <c r="D46" s="68"/>
      <c r="E46" s="68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</row>
    <row r="47" spans="1:24" ht="12.75" x14ac:dyDescent="0.2">
      <c r="A47" s="37" t="s">
        <v>26</v>
      </c>
      <c r="B47" s="35" t="s">
        <v>85</v>
      </c>
      <c r="C47" s="36" t="s">
        <v>86</v>
      </c>
      <c r="D47" s="92">
        <f t="shared" ref="D47:U47" si="22">+D48+D49+D50+D51+D52</f>
        <v>0</v>
      </c>
      <c r="E47" s="92">
        <f t="shared" si="22"/>
        <v>0</v>
      </c>
      <c r="F47" s="92">
        <f t="shared" si="22"/>
        <v>0</v>
      </c>
      <c r="G47" s="92">
        <f t="shared" si="22"/>
        <v>0</v>
      </c>
      <c r="H47" s="92">
        <f t="shared" si="22"/>
        <v>0</v>
      </c>
      <c r="I47" s="92">
        <f t="shared" si="22"/>
        <v>0</v>
      </c>
      <c r="J47" s="92">
        <f t="shared" si="22"/>
        <v>0</v>
      </c>
      <c r="K47" s="92">
        <f t="shared" si="22"/>
        <v>0</v>
      </c>
      <c r="L47" s="92">
        <f t="shared" si="22"/>
        <v>0</v>
      </c>
      <c r="M47" s="92">
        <f t="shared" si="22"/>
        <v>0</v>
      </c>
      <c r="N47" s="92">
        <f t="shared" si="22"/>
        <v>0</v>
      </c>
      <c r="O47" s="92">
        <f t="shared" si="22"/>
        <v>0</v>
      </c>
      <c r="P47" s="92">
        <f t="shared" si="22"/>
        <v>0</v>
      </c>
      <c r="Q47" s="92">
        <f t="shared" si="22"/>
        <v>0</v>
      </c>
      <c r="R47" s="92">
        <f t="shared" si="22"/>
        <v>0</v>
      </c>
      <c r="S47" s="92">
        <f t="shared" si="22"/>
        <v>0</v>
      </c>
      <c r="T47" s="92">
        <f t="shared" si="22"/>
        <v>0</v>
      </c>
      <c r="U47" s="92">
        <f t="shared" si="22"/>
        <v>0</v>
      </c>
      <c r="V47" s="92">
        <f t="shared" ref="V47:X47" si="23">+V48+V49+V50+V51+V52</f>
        <v>0</v>
      </c>
      <c r="W47" s="92">
        <f t="shared" si="23"/>
        <v>0</v>
      </c>
      <c r="X47" s="92">
        <f t="shared" si="23"/>
        <v>0</v>
      </c>
    </row>
    <row r="48" spans="1:24" ht="12.75" x14ac:dyDescent="0.2">
      <c r="A48" s="38" t="s">
        <v>8</v>
      </c>
      <c r="B48" s="40" t="s">
        <v>87</v>
      </c>
      <c r="C48" s="36" t="s">
        <v>88</v>
      </c>
      <c r="D48" s="68"/>
      <c r="E48" s="68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</row>
    <row r="49" spans="1:24" ht="12.75" x14ac:dyDescent="0.2">
      <c r="A49" s="38" t="s">
        <v>23</v>
      </c>
      <c r="B49" s="39" t="s">
        <v>89</v>
      </c>
      <c r="C49" s="36" t="s">
        <v>90</v>
      </c>
      <c r="D49" s="68"/>
      <c r="E49" s="68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</row>
    <row r="50" spans="1:24" ht="12.75" x14ac:dyDescent="0.2">
      <c r="A50" s="38" t="s">
        <v>33</v>
      </c>
      <c r="B50" s="39" t="s">
        <v>91</v>
      </c>
      <c r="C50" s="36" t="s">
        <v>92</v>
      </c>
      <c r="D50" s="68"/>
      <c r="E50" s="68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</row>
    <row r="51" spans="1:24" ht="12.75" x14ac:dyDescent="0.2">
      <c r="A51" s="38" t="s">
        <v>36</v>
      </c>
      <c r="B51" s="39" t="s">
        <v>93</v>
      </c>
      <c r="C51" s="36" t="s">
        <v>94</v>
      </c>
      <c r="D51" s="68"/>
      <c r="E51" s="68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</row>
    <row r="52" spans="1:24" ht="12.75" x14ac:dyDescent="0.2">
      <c r="A52" s="38" t="s">
        <v>39</v>
      </c>
      <c r="B52" s="39" t="s">
        <v>95</v>
      </c>
      <c r="C52" s="36" t="s">
        <v>96</v>
      </c>
      <c r="D52" s="68"/>
      <c r="E52" s="68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</row>
    <row r="53" spans="1:24" ht="12.75" x14ac:dyDescent="0.2">
      <c r="A53" s="37" t="s">
        <v>48</v>
      </c>
      <c r="B53" s="35" t="s">
        <v>97</v>
      </c>
      <c r="C53" s="36" t="s">
        <v>98</v>
      </c>
      <c r="D53" s="92">
        <f t="shared" ref="D53:U53" si="24">+D54+D58</f>
        <v>0</v>
      </c>
      <c r="E53" s="92">
        <f t="shared" si="24"/>
        <v>0</v>
      </c>
      <c r="F53" s="92">
        <f t="shared" si="24"/>
        <v>0</v>
      </c>
      <c r="G53" s="92">
        <f t="shared" si="24"/>
        <v>0</v>
      </c>
      <c r="H53" s="92">
        <f t="shared" si="24"/>
        <v>0</v>
      </c>
      <c r="I53" s="92">
        <f t="shared" si="24"/>
        <v>0</v>
      </c>
      <c r="J53" s="92">
        <f t="shared" si="24"/>
        <v>0</v>
      </c>
      <c r="K53" s="92">
        <f t="shared" si="24"/>
        <v>0</v>
      </c>
      <c r="L53" s="92">
        <f t="shared" si="24"/>
        <v>0</v>
      </c>
      <c r="M53" s="92">
        <f t="shared" si="24"/>
        <v>0</v>
      </c>
      <c r="N53" s="92">
        <f t="shared" si="24"/>
        <v>0</v>
      </c>
      <c r="O53" s="92">
        <f t="shared" si="24"/>
        <v>0</v>
      </c>
      <c r="P53" s="92">
        <f t="shared" si="24"/>
        <v>0</v>
      </c>
      <c r="Q53" s="92">
        <f t="shared" si="24"/>
        <v>0</v>
      </c>
      <c r="R53" s="92">
        <f t="shared" si="24"/>
        <v>0</v>
      </c>
      <c r="S53" s="92">
        <f t="shared" si="24"/>
        <v>0</v>
      </c>
      <c r="T53" s="92">
        <f t="shared" si="24"/>
        <v>0</v>
      </c>
      <c r="U53" s="92">
        <f t="shared" si="24"/>
        <v>0</v>
      </c>
      <c r="V53" s="92">
        <f t="shared" ref="V53:X53" si="25">+V54+V58</f>
        <v>0</v>
      </c>
      <c r="W53" s="92">
        <f t="shared" si="25"/>
        <v>0</v>
      </c>
      <c r="X53" s="92">
        <f t="shared" si="25"/>
        <v>0</v>
      </c>
    </row>
    <row r="54" spans="1:24" ht="12.75" x14ac:dyDescent="0.2">
      <c r="A54" s="38" t="s">
        <v>8</v>
      </c>
      <c r="B54" s="39" t="s">
        <v>99</v>
      </c>
      <c r="C54" s="36" t="s">
        <v>100</v>
      </c>
      <c r="D54" s="92">
        <f t="shared" ref="D54:U54" si="26">+D55+D56+D57</f>
        <v>0</v>
      </c>
      <c r="E54" s="92">
        <f t="shared" si="26"/>
        <v>0</v>
      </c>
      <c r="F54" s="92">
        <f t="shared" si="26"/>
        <v>0</v>
      </c>
      <c r="G54" s="92">
        <f t="shared" si="26"/>
        <v>0</v>
      </c>
      <c r="H54" s="92">
        <f t="shared" si="26"/>
        <v>0</v>
      </c>
      <c r="I54" s="92">
        <f t="shared" si="26"/>
        <v>0</v>
      </c>
      <c r="J54" s="92">
        <f t="shared" si="26"/>
        <v>0</v>
      </c>
      <c r="K54" s="92">
        <f t="shared" si="26"/>
        <v>0</v>
      </c>
      <c r="L54" s="92">
        <f t="shared" si="26"/>
        <v>0</v>
      </c>
      <c r="M54" s="92">
        <f t="shared" si="26"/>
        <v>0</v>
      </c>
      <c r="N54" s="92">
        <f t="shared" si="26"/>
        <v>0</v>
      </c>
      <c r="O54" s="92">
        <f t="shared" si="26"/>
        <v>0</v>
      </c>
      <c r="P54" s="92">
        <f t="shared" si="26"/>
        <v>0</v>
      </c>
      <c r="Q54" s="92">
        <f t="shared" si="26"/>
        <v>0</v>
      </c>
      <c r="R54" s="92">
        <f t="shared" si="26"/>
        <v>0</v>
      </c>
      <c r="S54" s="92">
        <f t="shared" si="26"/>
        <v>0</v>
      </c>
      <c r="T54" s="92">
        <f t="shared" si="26"/>
        <v>0</v>
      </c>
      <c r="U54" s="92">
        <f t="shared" si="26"/>
        <v>0</v>
      </c>
      <c r="V54" s="92">
        <f t="shared" ref="V54:X54" si="27">+V55+V56+V57</f>
        <v>0</v>
      </c>
      <c r="W54" s="92">
        <f t="shared" si="27"/>
        <v>0</v>
      </c>
      <c r="X54" s="92">
        <f t="shared" si="27"/>
        <v>0</v>
      </c>
    </row>
    <row r="55" spans="1:24" ht="12.75" x14ac:dyDescent="0.2">
      <c r="A55" s="38" t="s">
        <v>11</v>
      </c>
      <c r="B55" s="39" t="s">
        <v>101</v>
      </c>
      <c r="C55" s="36" t="s">
        <v>102</v>
      </c>
      <c r="D55" s="68"/>
      <c r="E55" s="68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</row>
    <row r="56" spans="1:24" ht="12.75" x14ac:dyDescent="0.2">
      <c r="A56" s="38" t="s">
        <v>14</v>
      </c>
      <c r="B56" s="39" t="s">
        <v>58</v>
      </c>
      <c r="C56" s="36" t="s">
        <v>103</v>
      </c>
      <c r="D56" s="68"/>
      <c r="E56" s="68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</row>
    <row r="57" spans="1:24" ht="12.75" x14ac:dyDescent="0.2">
      <c r="A57" s="38" t="s">
        <v>17</v>
      </c>
      <c r="B57" s="39" t="s">
        <v>104</v>
      </c>
      <c r="C57" s="36" t="s">
        <v>105</v>
      </c>
      <c r="D57" s="68"/>
      <c r="E57" s="68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</row>
    <row r="58" spans="1:24" ht="12.75" x14ac:dyDescent="0.2">
      <c r="A58" s="38" t="s">
        <v>23</v>
      </c>
      <c r="B58" s="39" t="s">
        <v>106</v>
      </c>
      <c r="C58" s="36" t="s">
        <v>107</v>
      </c>
      <c r="D58" s="92">
        <f t="shared" ref="D58:U58" si="28">+D59+D60</f>
        <v>0</v>
      </c>
      <c r="E58" s="92">
        <f t="shared" si="28"/>
        <v>0</v>
      </c>
      <c r="F58" s="92">
        <f t="shared" si="28"/>
        <v>0</v>
      </c>
      <c r="G58" s="92">
        <f t="shared" si="28"/>
        <v>0</v>
      </c>
      <c r="H58" s="92">
        <f t="shared" si="28"/>
        <v>0</v>
      </c>
      <c r="I58" s="92">
        <f t="shared" si="28"/>
        <v>0</v>
      </c>
      <c r="J58" s="92">
        <f t="shared" si="28"/>
        <v>0</v>
      </c>
      <c r="K58" s="92">
        <f t="shared" si="28"/>
        <v>0</v>
      </c>
      <c r="L58" s="92">
        <f t="shared" si="28"/>
        <v>0</v>
      </c>
      <c r="M58" s="92">
        <f t="shared" si="28"/>
        <v>0</v>
      </c>
      <c r="N58" s="92">
        <f t="shared" si="28"/>
        <v>0</v>
      </c>
      <c r="O58" s="92">
        <f t="shared" si="28"/>
        <v>0</v>
      </c>
      <c r="P58" s="92">
        <f t="shared" si="28"/>
        <v>0</v>
      </c>
      <c r="Q58" s="92">
        <f t="shared" si="28"/>
        <v>0</v>
      </c>
      <c r="R58" s="92">
        <f t="shared" si="28"/>
        <v>0</v>
      </c>
      <c r="S58" s="92">
        <f t="shared" si="28"/>
        <v>0</v>
      </c>
      <c r="T58" s="92">
        <f t="shared" si="28"/>
        <v>0</v>
      </c>
      <c r="U58" s="92">
        <f t="shared" si="28"/>
        <v>0</v>
      </c>
      <c r="V58" s="92">
        <f t="shared" ref="V58:X58" si="29">+V59+V60</f>
        <v>0</v>
      </c>
      <c r="W58" s="92">
        <f t="shared" si="29"/>
        <v>0</v>
      </c>
      <c r="X58" s="92">
        <f t="shared" si="29"/>
        <v>0</v>
      </c>
    </row>
    <row r="59" spans="1:24" ht="12.75" x14ac:dyDescent="0.2">
      <c r="A59" s="38" t="s">
        <v>11</v>
      </c>
      <c r="B59" s="39" t="s">
        <v>108</v>
      </c>
      <c r="C59" s="36" t="s">
        <v>109</v>
      </c>
      <c r="D59" s="68"/>
      <c r="E59" s="68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</row>
    <row r="60" spans="1:24" ht="12.75" x14ac:dyDescent="0.2">
      <c r="A60" s="38" t="s">
        <v>14</v>
      </c>
      <c r="B60" s="39" t="s">
        <v>110</v>
      </c>
      <c r="C60" s="36" t="s">
        <v>111</v>
      </c>
      <c r="D60" s="68"/>
      <c r="E60" s="68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</row>
    <row r="61" spans="1:24" ht="12.75" x14ac:dyDescent="0.2">
      <c r="A61" s="37" t="s">
        <v>51</v>
      </c>
      <c r="B61" s="35" t="s">
        <v>112</v>
      </c>
      <c r="C61" s="36" t="s">
        <v>113</v>
      </c>
      <c r="D61" s="92">
        <f t="shared" ref="D61:U61" si="30">+D62+D63+D64</f>
        <v>0</v>
      </c>
      <c r="E61" s="92">
        <f t="shared" si="30"/>
        <v>0</v>
      </c>
      <c r="F61" s="92">
        <f t="shared" si="30"/>
        <v>0</v>
      </c>
      <c r="G61" s="92">
        <f t="shared" si="30"/>
        <v>0</v>
      </c>
      <c r="H61" s="92">
        <f t="shared" si="30"/>
        <v>0</v>
      </c>
      <c r="I61" s="92">
        <f t="shared" si="30"/>
        <v>0</v>
      </c>
      <c r="J61" s="92">
        <f t="shared" si="30"/>
        <v>0</v>
      </c>
      <c r="K61" s="92">
        <f t="shared" si="30"/>
        <v>0</v>
      </c>
      <c r="L61" s="92">
        <f t="shared" si="30"/>
        <v>0</v>
      </c>
      <c r="M61" s="92">
        <f t="shared" si="30"/>
        <v>0</v>
      </c>
      <c r="N61" s="92">
        <f t="shared" si="30"/>
        <v>0</v>
      </c>
      <c r="O61" s="92">
        <f t="shared" si="30"/>
        <v>0</v>
      </c>
      <c r="P61" s="92">
        <f t="shared" si="30"/>
        <v>0</v>
      </c>
      <c r="Q61" s="92">
        <f t="shared" si="30"/>
        <v>0</v>
      </c>
      <c r="R61" s="92">
        <f t="shared" si="30"/>
        <v>0</v>
      </c>
      <c r="S61" s="92">
        <f t="shared" si="30"/>
        <v>0</v>
      </c>
      <c r="T61" s="92">
        <f t="shared" si="30"/>
        <v>0</v>
      </c>
      <c r="U61" s="92">
        <f t="shared" si="30"/>
        <v>0</v>
      </c>
      <c r="V61" s="92">
        <f t="shared" ref="V61:X61" si="31">+V62+V63+V64</f>
        <v>0</v>
      </c>
      <c r="W61" s="92">
        <f t="shared" si="31"/>
        <v>0</v>
      </c>
      <c r="X61" s="92">
        <f t="shared" si="31"/>
        <v>0</v>
      </c>
    </row>
    <row r="62" spans="1:24" ht="12.75" x14ac:dyDescent="0.2">
      <c r="A62" s="38" t="s">
        <v>8</v>
      </c>
      <c r="B62" s="41" t="s">
        <v>114</v>
      </c>
      <c r="C62" s="36" t="s">
        <v>115</v>
      </c>
      <c r="D62" s="68"/>
      <c r="E62" s="68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</row>
    <row r="63" spans="1:24" ht="12.75" x14ac:dyDescent="0.2">
      <c r="A63" s="38" t="s">
        <v>23</v>
      </c>
      <c r="B63" s="39" t="s">
        <v>116</v>
      </c>
      <c r="C63" s="36" t="s">
        <v>117</v>
      </c>
      <c r="D63" s="68"/>
      <c r="E63" s="68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</row>
    <row r="64" spans="1:24" ht="12.75" x14ac:dyDescent="0.2">
      <c r="A64" s="38" t="s">
        <v>33</v>
      </c>
      <c r="B64" s="39" t="s">
        <v>118</v>
      </c>
      <c r="C64" s="36" t="s">
        <v>119</v>
      </c>
      <c r="D64" s="68"/>
      <c r="E64" s="68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</row>
    <row r="65" spans="1:24" ht="12.75" x14ac:dyDescent="0.2">
      <c r="A65" s="37" t="s">
        <v>68</v>
      </c>
      <c r="B65" s="35" t="s">
        <v>120</v>
      </c>
      <c r="C65" s="36" t="s">
        <v>121</v>
      </c>
      <c r="D65" s="68"/>
      <c r="E65" s="68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</row>
    <row r="66" spans="1:24" ht="12.75" x14ac:dyDescent="0.2">
      <c r="A66" s="34" t="s">
        <v>122</v>
      </c>
      <c r="B66" s="35" t="s">
        <v>123</v>
      </c>
      <c r="C66" s="36" t="s">
        <v>124</v>
      </c>
      <c r="D66" s="68"/>
      <c r="E66" s="68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</row>
    <row r="67" spans="1:24" ht="13.5" thickBot="1" x14ac:dyDescent="0.25">
      <c r="A67" s="42"/>
      <c r="B67" s="43" t="s">
        <v>324</v>
      </c>
      <c r="C67" s="44" t="s">
        <v>125</v>
      </c>
      <c r="D67" s="87"/>
      <c r="E67" s="87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</row>
    <row r="68" spans="1:24" ht="13.5" thickBot="1" x14ac:dyDescent="0.25">
      <c r="A68" s="45"/>
      <c r="B68" s="46"/>
      <c r="C68" s="47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</row>
    <row r="69" spans="1:24" ht="13.5" thickBot="1" x14ac:dyDescent="0.25">
      <c r="A69" s="28"/>
      <c r="B69" s="29" t="s">
        <v>213</v>
      </c>
      <c r="C69" s="30" t="s">
        <v>214</v>
      </c>
      <c r="D69" s="9" t="str">
        <f>+D13</f>
        <v>x/2018</v>
      </c>
      <c r="E69" s="9" t="str">
        <f>+E13</f>
        <v>x/2019</v>
      </c>
      <c r="F69" s="9">
        <f t="shared" ref="F69:U69" si="32">+F13</f>
        <v>2016</v>
      </c>
      <c r="G69" s="9">
        <f t="shared" si="32"/>
        <v>2017</v>
      </c>
      <c r="H69" s="9">
        <f t="shared" si="32"/>
        <v>2018</v>
      </c>
      <c r="I69" s="9">
        <f t="shared" si="32"/>
        <v>2019</v>
      </c>
      <c r="J69" s="9">
        <f t="shared" si="32"/>
        <v>2020</v>
      </c>
      <c r="K69" s="9">
        <f t="shared" si="32"/>
        <v>2021</v>
      </c>
      <c r="L69" s="9">
        <f t="shared" si="32"/>
        <v>2022</v>
      </c>
      <c r="M69" s="9">
        <f t="shared" si="32"/>
        <v>2023</v>
      </c>
      <c r="N69" s="9">
        <f t="shared" si="32"/>
        <v>2024</v>
      </c>
      <c r="O69" s="9">
        <f t="shared" si="32"/>
        <v>2025</v>
      </c>
      <c r="P69" s="9">
        <f t="shared" si="32"/>
        <v>2026</v>
      </c>
      <c r="Q69" s="9">
        <f t="shared" si="32"/>
        <v>2027</v>
      </c>
      <c r="R69" s="9">
        <f t="shared" si="32"/>
        <v>2028</v>
      </c>
      <c r="S69" s="9">
        <f t="shared" si="32"/>
        <v>2029</v>
      </c>
      <c r="T69" s="9">
        <f t="shared" si="32"/>
        <v>2030</v>
      </c>
      <c r="U69" s="9">
        <f t="shared" si="32"/>
        <v>2031</v>
      </c>
      <c r="V69" s="9">
        <f t="shared" ref="V69:X69" si="33">+V13</f>
        <v>2032</v>
      </c>
      <c r="W69" s="9">
        <f t="shared" si="33"/>
        <v>2033</v>
      </c>
      <c r="X69" s="9">
        <f t="shared" si="33"/>
        <v>2034</v>
      </c>
    </row>
    <row r="70" spans="1:24" ht="25.5" x14ac:dyDescent="0.2">
      <c r="A70" s="48"/>
      <c r="B70" s="32" t="s">
        <v>126</v>
      </c>
      <c r="C70" s="33" t="s">
        <v>127</v>
      </c>
      <c r="D70" s="94">
        <f t="shared" ref="D70:U70" si="34">+D71+D87+D90+D100+D110</f>
        <v>0</v>
      </c>
      <c r="E70" s="94">
        <f t="shared" si="34"/>
        <v>0</v>
      </c>
      <c r="F70" s="94">
        <f t="shared" si="34"/>
        <v>0</v>
      </c>
      <c r="G70" s="94">
        <f t="shared" si="34"/>
        <v>0</v>
      </c>
      <c r="H70" s="94">
        <f t="shared" si="34"/>
        <v>0</v>
      </c>
      <c r="I70" s="94">
        <f t="shared" si="34"/>
        <v>0</v>
      </c>
      <c r="J70" s="94">
        <f t="shared" si="34"/>
        <v>0</v>
      </c>
      <c r="K70" s="94">
        <f t="shared" si="34"/>
        <v>0</v>
      </c>
      <c r="L70" s="94">
        <f t="shared" si="34"/>
        <v>0</v>
      </c>
      <c r="M70" s="94">
        <f t="shared" si="34"/>
        <v>0</v>
      </c>
      <c r="N70" s="94">
        <f t="shared" si="34"/>
        <v>0</v>
      </c>
      <c r="O70" s="94">
        <f t="shared" si="34"/>
        <v>0</v>
      </c>
      <c r="P70" s="94">
        <f t="shared" si="34"/>
        <v>0</v>
      </c>
      <c r="Q70" s="94">
        <f t="shared" si="34"/>
        <v>0</v>
      </c>
      <c r="R70" s="94">
        <f t="shared" si="34"/>
        <v>0</v>
      </c>
      <c r="S70" s="94">
        <f t="shared" si="34"/>
        <v>0</v>
      </c>
      <c r="T70" s="94">
        <f t="shared" si="34"/>
        <v>0</v>
      </c>
      <c r="U70" s="94">
        <f t="shared" si="34"/>
        <v>0</v>
      </c>
      <c r="V70" s="94">
        <f t="shared" ref="V70:X70" si="35">+V71+V87+V90+V100+V110</f>
        <v>0</v>
      </c>
      <c r="W70" s="94">
        <f t="shared" si="35"/>
        <v>0</v>
      </c>
      <c r="X70" s="94">
        <f t="shared" si="35"/>
        <v>0</v>
      </c>
    </row>
    <row r="71" spans="1:24" ht="12.75" x14ac:dyDescent="0.2">
      <c r="A71" s="34" t="s">
        <v>2</v>
      </c>
      <c r="B71" s="35" t="s">
        <v>318</v>
      </c>
      <c r="C71" s="36" t="s">
        <v>128</v>
      </c>
      <c r="D71" s="92">
        <f t="shared" ref="D71:U71" si="36">+D72+D77+D78+D81+D82+D83-D84+D85-D86</f>
        <v>0</v>
      </c>
      <c r="E71" s="92">
        <f t="shared" si="36"/>
        <v>0</v>
      </c>
      <c r="F71" s="92">
        <f t="shared" si="36"/>
        <v>0</v>
      </c>
      <c r="G71" s="92">
        <f t="shared" si="36"/>
        <v>0</v>
      </c>
      <c r="H71" s="92">
        <f t="shared" si="36"/>
        <v>0</v>
      </c>
      <c r="I71" s="92">
        <f t="shared" si="36"/>
        <v>0</v>
      </c>
      <c r="J71" s="92">
        <f t="shared" si="36"/>
        <v>0</v>
      </c>
      <c r="K71" s="92">
        <f t="shared" si="36"/>
        <v>0</v>
      </c>
      <c r="L71" s="92">
        <f t="shared" si="36"/>
        <v>0</v>
      </c>
      <c r="M71" s="92">
        <f t="shared" si="36"/>
        <v>0</v>
      </c>
      <c r="N71" s="92">
        <f t="shared" si="36"/>
        <v>0</v>
      </c>
      <c r="O71" s="92">
        <f t="shared" si="36"/>
        <v>0</v>
      </c>
      <c r="P71" s="92">
        <f t="shared" si="36"/>
        <v>0</v>
      </c>
      <c r="Q71" s="92">
        <f t="shared" si="36"/>
        <v>0</v>
      </c>
      <c r="R71" s="92">
        <f t="shared" si="36"/>
        <v>0</v>
      </c>
      <c r="S71" s="92">
        <f t="shared" si="36"/>
        <v>0</v>
      </c>
      <c r="T71" s="92">
        <f t="shared" si="36"/>
        <v>0</v>
      </c>
      <c r="U71" s="92">
        <f t="shared" si="36"/>
        <v>0</v>
      </c>
      <c r="V71" s="92">
        <f t="shared" ref="V71:X71" si="37">+V72+V77+V78+V81+V82+V83-V84+V85-V86</f>
        <v>0</v>
      </c>
      <c r="W71" s="92">
        <f t="shared" si="37"/>
        <v>0</v>
      </c>
      <c r="X71" s="92">
        <f t="shared" si="37"/>
        <v>0</v>
      </c>
    </row>
    <row r="72" spans="1:24" ht="12.75" x14ac:dyDescent="0.2">
      <c r="A72" s="37" t="s">
        <v>5</v>
      </c>
      <c r="B72" s="35" t="s">
        <v>326</v>
      </c>
      <c r="C72" s="36" t="s">
        <v>130</v>
      </c>
      <c r="D72" s="92">
        <f>+D73+D74</f>
        <v>0</v>
      </c>
      <c r="E72" s="92">
        <f>+E73+E74</f>
        <v>0</v>
      </c>
      <c r="F72" s="92">
        <f>+F73+F74</f>
        <v>0</v>
      </c>
      <c r="G72" s="92">
        <f t="shared" ref="G72:U72" si="38">+G73+G74</f>
        <v>0</v>
      </c>
      <c r="H72" s="92">
        <f t="shared" si="38"/>
        <v>0</v>
      </c>
      <c r="I72" s="92">
        <f t="shared" si="38"/>
        <v>0</v>
      </c>
      <c r="J72" s="92">
        <f t="shared" si="38"/>
        <v>0</v>
      </c>
      <c r="K72" s="92">
        <f t="shared" si="38"/>
        <v>0</v>
      </c>
      <c r="L72" s="92">
        <f t="shared" si="38"/>
        <v>0</v>
      </c>
      <c r="M72" s="92">
        <f t="shared" si="38"/>
        <v>0</v>
      </c>
      <c r="N72" s="92">
        <f t="shared" si="38"/>
        <v>0</v>
      </c>
      <c r="O72" s="92">
        <f t="shared" si="38"/>
        <v>0</v>
      </c>
      <c r="P72" s="92">
        <f t="shared" si="38"/>
        <v>0</v>
      </c>
      <c r="Q72" s="92">
        <f t="shared" si="38"/>
        <v>0</v>
      </c>
      <c r="R72" s="92">
        <f t="shared" si="38"/>
        <v>0</v>
      </c>
      <c r="S72" s="92">
        <f t="shared" si="38"/>
        <v>0</v>
      </c>
      <c r="T72" s="92">
        <f t="shared" si="38"/>
        <v>0</v>
      </c>
      <c r="U72" s="92">
        <f t="shared" si="38"/>
        <v>0</v>
      </c>
      <c r="V72" s="92">
        <f t="shared" ref="V72" si="39">+V73+V74</f>
        <v>0</v>
      </c>
      <c r="W72" s="92">
        <f t="shared" ref="W72" si="40">+W73+W74</f>
        <v>0</v>
      </c>
      <c r="X72" s="92">
        <f t="shared" ref="X72" si="41">+X73+X74</f>
        <v>0</v>
      </c>
    </row>
    <row r="73" spans="1:24" ht="12.75" x14ac:dyDescent="0.2">
      <c r="A73" s="38" t="s">
        <v>8</v>
      </c>
      <c r="B73" s="39" t="s">
        <v>327</v>
      </c>
      <c r="C73" s="36" t="s">
        <v>132</v>
      </c>
      <c r="D73" s="68"/>
      <c r="E73" s="68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</row>
    <row r="74" spans="1:24" ht="12.75" x14ac:dyDescent="0.2">
      <c r="A74" s="38" t="s">
        <v>23</v>
      </c>
      <c r="B74" s="39" t="s">
        <v>375</v>
      </c>
      <c r="C74" s="36" t="s">
        <v>134</v>
      </c>
      <c r="D74" s="92">
        <f>+D75+D76</f>
        <v>0</v>
      </c>
      <c r="E74" s="92">
        <f t="shared" ref="E74:U74" si="42">+E75+E76</f>
        <v>0</v>
      </c>
      <c r="F74" s="92">
        <f t="shared" si="42"/>
        <v>0</v>
      </c>
      <c r="G74" s="92">
        <f t="shared" si="42"/>
        <v>0</v>
      </c>
      <c r="H74" s="92">
        <f t="shared" si="42"/>
        <v>0</v>
      </c>
      <c r="I74" s="92">
        <f t="shared" si="42"/>
        <v>0</v>
      </c>
      <c r="J74" s="92">
        <f t="shared" si="42"/>
        <v>0</v>
      </c>
      <c r="K74" s="92">
        <f t="shared" si="42"/>
        <v>0</v>
      </c>
      <c r="L74" s="92">
        <f t="shared" si="42"/>
        <v>0</v>
      </c>
      <c r="M74" s="92">
        <f t="shared" si="42"/>
        <v>0</v>
      </c>
      <c r="N74" s="92">
        <f t="shared" si="42"/>
        <v>0</v>
      </c>
      <c r="O74" s="92">
        <f t="shared" si="42"/>
        <v>0</v>
      </c>
      <c r="P74" s="92">
        <f t="shared" si="42"/>
        <v>0</v>
      </c>
      <c r="Q74" s="92">
        <f t="shared" si="42"/>
        <v>0</v>
      </c>
      <c r="R74" s="92">
        <f t="shared" si="42"/>
        <v>0</v>
      </c>
      <c r="S74" s="92">
        <f t="shared" si="42"/>
        <v>0</v>
      </c>
      <c r="T74" s="92">
        <f t="shared" si="42"/>
        <v>0</v>
      </c>
      <c r="U74" s="92">
        <f t="shared" si="42"/>
        <v>0</v>
      </c>
      <c r="V74" s="92">
        <f t="shared" ref="V74" si="43">+V75+V76</f>
        <v>0</v>
      </c>
      <c r="W74" s="92">
        <f t="shared" ref="W74" si="44">+W75+W76</f>
        <v>0</v>
      </c>
      <c r="X74" s="92">
        <f t="shared" ref="X74" si="45">+X75+X76</f>
        <v>0</v>
      </c>
    </row>
    <row r="75" spans="1:24" ht="12.75" x14ac:dyDescent="0.2">
      <c r="A75" s="38" t="s">
        <v>11</v>
      </c>
      <c r="B75" s="39" t="s">
        <v>328</v>
      </c>
      <c r="C75" s="36" t="s">
        <v>329</v>
      </c>
      <c r="D75" s="68"/>
      <c r="E75" s="68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</row>
    <row r="76" spans="1:24" ht="12.75" x14ac:dyDescent="0.2">
      <c r="A76" s="38" t="s">
        <v>14</v>
      </c>
      <c r="B76" s="39" t="s">
        <v>331</v>
      </c>
      <c r="C76" s="36" t="s">
        <v>330</v>
      </c>
      <c r="D76" s="68"/>
      <c r="E76" s="68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</row>
    <row r="77" spans="1:24" ht="12.75" x14ac:dyDescent="0.2">
      <c r="A77" s="37" t="s">
        <v>26</v>
      </c>
      <c r="B77" s="35" t="s">
        <v>135</v>
      </c>
      <c r="C77" s="36" t="s">
        <v>136</v>
      </c>
      <c r="D77" s="73"/>
      <c r="E77" s="73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</row>
    <row r="78" spans="1:24" ht="12.75" x14ac:dyDescent="0.2">
      <c r="A78" s="37" t="s">
        <v>48</v>
      </c>
      <c r="B78" s="35" t="s">
        <v>332</v>
      </c>
      <c r="C78" s="36" t="s">
        <v>138</v>
      </c>
      <c r="D78" s="92">
        <f t="shared" ref="D78:U78" si="46">+D79+D80</f>
        <v>0</v>
      </c>
      <c r="E78" s="92">
        <f t="shared" si="46"/>
        <v>0</v>
      </c>
      <c r="F78" s="92">
        <f t="shared" si="46"/>
        <v>0</v>
      </c>
      <c r="G78" s="92">
        <f t="shared" si="46"/>
        <v>0</v>
      </c>
      <c r="H78" s="92">
        <f t="shared" si="46"/>
        <v>0</v>
      </c>
      <c r="I78" s="92">
        <f t="shared" si="46"/>
        <v>0</v>
      </c>
      <c r="J78" s="92">
        <f t="shared" si="46"/>
        <v>0</v>
      </c>
      <c r="K78" s="92">
        <f t="shared" si="46"/>
        <v>0</v>
      </c>
      <c r="L78" s="92">
        <f t="shared" si="46"/>
        <v>0</v>
      </c>
      <c r="M78" s="92">
        <f t="shared" si="46"/>
        <v>0</v>
      </c>
      <c r="N78" s="92">
        <f t="shared" si="46"/>
        <v>0</v>
      </c>
      <c r="O78" s="92">
        <f t="shared" si="46"/>
        <v>0</v>
      </c>
      <c r="P78" s="92">
        <f t="shared" si="46"/>
        <v>0</v>
      </c>
      <c r="Q78" s="92">
        <f t="shared" si="46"/>
        <v>0</v>
      </c>
      <c r="R78" s="92">
        <f t="shared" si="46"/>
        <v>0</v>
      </c>
      <c r="S78" s="92">
        <f t="shared" si="46"/>
        <v>0</v>
      </c>
      <c r="T78" s="92">
        <f t="shared" si="46"/>
        <v>0</v>
      </c>
      <c r="U78" s="92">
        <f t="shared" si="46"/>
        <v>0</v>
      </c>
      <c r="V78" s="92">
        <f t="shared" ref="V78:X78" si="47">+V79+V80</f>
        <v>0</v>
      </c>
      <c r="W78" s="92">
        <f t="shared" si="47"/>
        <v>0</v>
      </c>
      <c r="X78" s="92">
        <f t="shared" si="47"/>
        <v>0</v>
      </c>
    </row>
    <row r="79" spans="1:24" ht="12.75" x14ac:dyDescent="0.2">
      <c r="A79" s="38" t="s">
        <v>8</v>
      </c>
      <c r="B79" s="39" t="s">
        <v>139</v>
      </c>
      <c r="C79" s="36" t="s">
        <v>140</v>
      </c>
      <c r="D79" s="68"/>
      <c r="E79" s="68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</row>
    <row r="80" spans="1:24" ht="12.75" x14ac:dyDescent="0.2">
      <c r="A80" s="38" t="s">
        <v>23</v>
      </c>
      <c r="B80" s="39" t="s">
        <v>147</v>
      </c>
      <c r="C80" s="36" t="s">
        <v>148</v>
      </c>
      <c r="D80" s="68"/>
      <c r="E80" s="68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</row>
    <row r="81" spans="1:24" ht="12.75" x14ac:dyDescent="0.2">
      <c r="A81" s="37" t="s">
        <v>51</v>
      </c>
      <c r="B81" s="35" t="s">
        <v>316</v>
      </c>
      <c r="C81" s="36" t="s">
        <v>149</v>
      </c>
      <c r="D81" s="73"/>
      <c r="E81" s="73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</row>
    <row r="82" spans="1:24" ht="12.75" x14ac:dyDescent="0.2">
      <c r="A82" s="37" t="s">
        <v>68</v>
      </c>
      <c r="B82" s="35" t="s">
        <v>317</v>
      </c>
      <c r="C82" s="36">
        <v>301</v>
      </c>
      <c r="D82" s="73"/>
      <c r="E82" s="73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</row>
    <row r="83" spans="1:24" ht="12.75" x14ac:dyDescent="0.2">
      <c r="A83" s="37" t="s">
        <v>314</v>
      </c>
      <c r="B83" s="35" t="s">
        <v>150</v>
      </c>
      <c r="C83" s="36" t="s">
        <v>151</v>
      </c>
      <c r="D83" s="73"/>
      <c r="E83" s="73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</row>
    <row r="84" spans="1:24" ht="12.75" x14ac:dyDescent="0.2">
      <c r="A84" s="37" t="s">
        <v>154</v>
      </c>
      <c r="B84" s="35" t="s">
        <v>152</v>
      </c>
      <c r="C84" s="36" t="s">
        <v>153</v>
      </c>
      <c r="D84" s="73"/>
      <c r="E84" s="73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</row>
    <row r="85" spans="1:24" ht="12.75" x14ac:dyDescent="0.2">
      <c r="A85" s="37" t="s">
        <v>157</v>
      </c>
      <c r="B85" s="35" t="s">
        <v>155</v>
      </c>
      <c r="C85" s="36" t="s">
        <v>156</v>
      </c>
      <c r="D85" s="73"/>
      <c r="E85" s="73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</row>
    <row r="86" spans="1:24" ht="12.75" x14ac:dyDescent="0.2">
      <c r="A86" s="37" t="s">
        <v>315</v>
      </c>
      <c r="B86" s="35" t="s">
        <v>158</v>
      </c>
      <c r="C86" s="36" t="s">
        <v>159</v>
      </c>
      <c r="D86" s="73"/>
      <c r="E86" s="73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</row>
    <row r="87" spans="1:24" ht="25.5" x14ac:dyDescent="0.2">
      <c r="A87" s="34" t="s">
        <v>80</v>
      </c>
      <c r="B87" s="35" t="s">
        <v>160</v>
      </c>
      <c r="C87" s="36" t="s">
        <v>161</v>
      </c>
      <c r="D87" s="92">
        <f t="shared" ref="D87:U87" si="48">+D88+D89</f>
        <v>0</v>
      </c>
      <c r="E87" s="92">
        <f t="shared" si="48"/>
        <v>0</v>
      </c>
      <c r="F87" s="92">
        <f t="shared" si="48"/>
        <v>0</v>
      </c>
      <c r="G87" s="92">
        <f t="shared" si="48"/>
        <v>0</v>
      </c>
      <c r="H87" s="92">
        <f t="shared" si="48"/>
        <v>0</v>
      </c>
      <c r="I87" s="92">
        <f t="shared" si="48"/>
        <v>0</v>
      </c>
      <c r="J87" s="92">
        <f t="shared" si="48"/>
        <v>0</v>
      </c>
      <c r="K87" s="92">
        <f t="shared" si="48"/>
        <v>0</v>
      </c>
      <c r="L87" s="92">
        <f t="shared" si="48"/>
        <v>0</v>
      </c>
      <c r="M87" s="92">
        <f t="shared" si="48"/>
        <v>0</v>
      </c>
      <c r="N87" s="92">
        <f t="shared" si="48"/>
        <v>0</v>
      </c>
      <c r="O87" s="92">
        <f t="shared" si="48"/>
        <v>0</v>
      </c>
      <c r="P87" s="92">
        <f t="shared" si="48"/>
        <v>0</v>
      </c>
      <c r="Q87" s="92">
        <f t="shared" si="48"/>
        <v>0</v>
      </c>
      <c r="R87" s="92">
        <f t="shared" si="48"/>
        <v>0</v>
      </c>
      <c r="S87" s="92">
        <f t="shared" si="48"/>
        <v>0</v>
      </c>
      <c r="T87" s="92">
        <f t="shared" si="48"/>
        <v>0</v>
      </c>
      <c r="U87" s="92">
        <f t="shared" si="48"/>
        <v>0</v>
      </c>
      <c r="V87" s="92">
        <f t="shared" ref="V87:X87" si="49">+V88+V89</f>
        <v>0</v>
      </c>
      <c r="W87" s="92">
        <f t="shared" si="49"/>
        <v>0</v>
      </c>
      <c r="X87" s="92">
        <f t="shared" si="49"/>
        <v>0</v>
      </c>
    </row>
    <row r="88" spans="1:24" ht="12.75" x14ac:dyDescent="0.2">
      <c r="A88" s="38" t="s">
        <v>8</v>
      </c>
      <c r="B88" s="39" t="s">
        <v>162</v>
      </c>
      <c r="C88" s="36" t="s">
        <v>163</v>
      </c>
      <c r="D88" s="68"/>
      <c r="E88" s="68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69"/>
    </row>
    <row r="89" spans="1:24" ht="12.75" x14ac:dyDescent="0.2">
      <c r="A89" s="38" t="s">
        <v>23</v>
      </c>
      <c r="B89" s="39" t="s">
        <v>164</v>
      </c>
      <c r="C89" s="36" t="s">
        <v>165</v>
      </c>
      <c r="D89" s="68"/>
      <c r="E89" s="68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</row>
    <row r="90" spans="1:24" ht="12.75" x14ac:dyDescent="0.2">
      <c r="A90" s="34" t="s">
        <v>122</v>
      </c>
      <c r="B90" s="35" t="s">
        <v>166</v>
      </c>
      <c r="C90" s="36" t="s">
        <v>167</v>
      </c>
      <c r="D90" s="92">
        <f t="shared" ref="D90:U90" si="50">+D91+D95+D99</f>
        <v>0</v>
      </c>
      <c r="E90" s="92">
        <f t="shared" si="50"/>
        <v>0</v>
      </c>
      <c r="F90" s="92">
        <f t="shared" si="50"/>
        <v>0</v>
      </c>
      <c r="G90" s="92">
        <f t="shared" si="50"/>
        <v>0</v>
      </c>
      <c r="H90" s="92">
        <f t="shared" si="50"/>
        <v>0</v>
      </c>
      <c r="I90" s="92">
        <f t="shared" si="50"/>
        <v>0</v>
      </c>
      <c r="J90" s="92">
        <f t="shared" si="50"/>
        <v>0</v>
      </c>
      <c r="K90" s="92">
        <f t="shared" si="50"/>
        <v>0</v>
      </c>
      <c r="L90" s="92">
        <f t="shared" si="50"/>
        <v>0</v>
      </c>
      <c r="M90" s="92">
        <f t="shared" si="50"/>
        <v>0</v>
      </c>
      <c r="N90" s="92">
        <f t="shared" si="50"/>
        <v>0</v>
      </c>
      <c r="O90" s="92">
        <f t="shared" si="50"/>
        <v>0</v>
      </c>
      <c r="P90" s="92">
        <f t="shared" si="50"/>
        <v>0</v>
      </c>
      <c r="Q90" s="92">
        <f t="shared" si="50"/>
        <v>0</v>
      </c>
      <c r="R90" s="92">
        <f t="shared" si="50"/>
        <v>0</v>
      </c>
      <c r="S90" s="92">
        <f t="shared" si="50"/>
        <v>0</v>
      </c>
      <c r="T90" s="92">
        <f t="shared" si="50"/>
        <v>0</v>
      </c>
      <c r="U90" s="92">
        <f t="shared" si="50"/>
        <v>0</v>
      </c>
      <c r="V90" s="92">
        <f t="shared" ref="V90:X90" si="51">+V91+V95+V99</f>
        <v>0</v>
      </c>
      <c r="W90" s="92">
        <f t="shared" si="51"/>
        <v>0</v>
      </c>
      <c r="X90" s="92">
        <f t="shared" si="51"/>
        <v>0</v>
      </c>
    </row>
    <row r="91" spans="1:24" ht="12.75" x14ac:dyDescent="0.2">
      <c r="A91" s="37" t="s">
        <v>5</v>
      </c>
      <c r="B91" s="35" t="s">
        <v>168</v>
      </c>
      <c r="C91" s="36" t="s">
        <v>169</v>
      </c>
      <c r="D91" s="92">
        <f t="shared" ref="D91:U91" si="52">+D92+D93+D94</f>
        <v>0</v>
      </c>
      <c r="E91" s="92">
        <f t="shared" si="52"/>
        <v>0</v>
      </c>
      <c r="F91" s="92">
        <f t="shared" si="52"/>
        <v>0</v>
      </c>
      <c r="G91" s="92">
        <f t="shared" si="52"/>
        <v>0</v>
      </c>
      <c r="H91" s="92">
        <f t="shared" si="52"/>
        <v>0</v>
      </c>
      <c r="I91" s="92">
        <f t="shared" si="52"/>
        <v>0</v>
      </c>
      <c r="J91" s="92">
        <f t="shared" si="52"/>
        <v>0</v>
      </c>
      <c r="K91" s="92">
        <f t="shared" si="52"/>
        <v>0</v>
      </c>
      <c r="L91" s="92">
        <f t="shared" si="52"/>
        <v>0</v>
      </c>
      <c r="M91" s="92">
        <f t="shared" si="52"/>
        <v>0</v>
      </c>
      <c r="N91" s="92">
        <f t="shared" si="52"/>
        <v>0</v>
      </c>
      <c r="O91" s="92">
        <f t="shared" si="52"/>
        <v>0</v>
      </c>
      <c r="P91" s="92">
        <f t="shared" si="52"/>
        <v>0</v>
      </c>
      <c r="Q91" s="92">
        <f t="shared" si="52"/>
        <v>0</v>
      </c>
      <c r="R91" s="92">
        <f t="shared" si="52"/>
        <v>0</v>
      </c>
      <c r="S91" s="92">
        <f t="shared" si="52"/>
        <v>0</v>
      </c>
      <c r="T91" s="92">
        <f t="shared" si="52"/>
        <v>0</v>
      </c>
      <c r="U91" s="92">
        <f t="shared" si="52"/>
        <v>0</v>
      </c>
      <c r="V91" s="92">
        <f t="shared" ref="V91:X91" si="53">+V92+V93+V94</f>
        <v>0</v>
      </c>
      <c r="W91" s="92">
        <f t="shared" si="53"/>
        <v>0</v>
      </c>
      <c r="X91" s="92">
        <f t="shared" si="53"/>
        <v>0</v>
      </c>
    </row>
    <row r="92" spans="1:24" ht="12.75" x14ac:dyDescent="0.2">
      <c r="A92" s="38" t="s">
        <v>8</v>
      </c>
      <c r="B92" s="39" t="s">
        <v>170</v>
      </c>
      <c r="C92" s="36" t="s">
        <v>171</v>
      </c>
      <c r="D92" s="68"/>
      <c r="E92" s="68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</row>
    <row r="93" spans="1:24" ht="12.75" x14ac:dyDescent="0.2">
      <c r="A93" s="38" t="s">
        <v>23</v>
      </c>
      <c r="B93" s="39" t="s">
        <v>172</v>
      </c>
      <c r="C93" s="36" t="s">
        <v>173</v>
      </c>
      <c r="D93" s="68"/>
      <c r="E93" s="68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  <c r="X93" s="69"/>
    </row>
    <row r="94" spans="1:24" ht="12.75" x14ac:dyDescent="0.2">
      <c r="A94" s="38" t="s">
        <v>33</v>
      </c>
      <c r="B94" s="39" t="s">
        <v>174</v>
      </c>
      <c r="C94" s="36" t="s">
        <v>175</v>
      </c>
      <c r="D94" s="68"/>
      <c r="E94" s="68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</row>
    <row r="95" spans="1:24" ht="12.75" x14ac:dyDescent="0.2">
      <c r="A95" s="37" t="s">
        <v>26</v>
      </c>
      <c r="B95" s="35" t="s">
        <v>176</v>
      </c>
      <c r="C95" s="36" t="s">
        <v>177</v>
      </c>
      <c r="D95" s="92">
        <f t="shared" ref="D95:U95" si="54">+D96+D97+D98</f>
        <v>0</v>
      </c>
      <c r="E95" s="92">
        <f t="shared" si="54"/>
        <v>0</v>
      </c>
      <c r="F95" s="92">
        <f t="shared" si="54"/>
        <v>0</v>
      </c>
      <c r="G95" s="92">
        <f t="shared" si="54"/>
        <v>0</v>
      </c>
      <c r="H95" s="92">
        <f t="shared" si="54"/>
        <v>0</v>
      </c>
      <c r="I95" s="92">
        <f t="shared" si="54"/>
        <v>0</v>
      </c>
      <c r="J95" s="92">
        <f t="shared" si="54"/>
        <v>0</v>
      </c>
      <c r="K95" s="92">
        <f t="shared" si="54"/>
        <v>0</v>
      </c>
      <c r="L95" s="92">
        <f t="shared" si="54"/>
        <v>0</v>
      </c>
      <c r="M95" s="92">
        <f t="shared" si="54"/>
        <v>0</v>
      </c>
      <c r="N95" s="92">
        <f t="shared" si="54"/>
        <v>0</v>
      </c>
      <c r="O95" s="92">
        <f t="shared" si="54"/>
        <v>0</v>
      </c>
      <c r="P95" s="92">
        <f t="shared" si="54"/>
        <v>0</v>
      </c>
      <c r="Q95" s="92">
        <f t="shared" si="54"/>
        <v>0</v>
      </c>
      <c r="R95" s="92">
        <f t="shared" si="54"/>
        <v>0</v>
      </c>
      <c r="S95" s="92">
        <f t="shared" si="54"/>
        <v>0</v>
      </c>
      <c r="T95" s="92">
        <f t="shared" si="54"/>
        <v>0</v>
      </c>
      <c r="U95" s="92">
        <f t="shared" si="54"/>
        <v>0</v>
      </c>
      <c r="V95" s="92">
        <f t="shared" ref="V95:X95" si="55">+V96+V97+V98</f>
        <v>0</v>
      </c>
      <c r="W95" s="92">
        <f t="shared" si="55"/>
        <v>0</v>
      </c>
      <c r="X95" s="92">
        <f t="shared" si="55"/>
        <v>0</v>
      </c>
    </row>
    <row r="96" spans="1:24" ht="12.75" x14ac:dyDescent="0.2">
      <c r="A96" s="38" t="s">
        <v>8</v>
      </c>
      <c r="B96" s="39" t="s">
        <v>178</v>
      </c>
      <c r="C96" s="36" t="s">
        <v>179</v>
      </c>
      <c r="D96" s="68"/>
      <c r="E96" s="68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69"/>
      <c r="U96" s="69"/>
      <c r="V96" s="69"/>
      <c r="W96" s="69"/>
      <c r="X96" s="69"/>
    </row>
    <row r="97" spans="1:24" ht="12.75" x14ac:dyDescent="0.2">
      <c r="A97" s="38" t="s">
        <v>23</v>
      </c>
      <c r="B97" s="39" t="s">
        <v>180</v>
      </c>
      <c r="C97" s="36" t="s">
        <v>181</v>
      </c>
      <c r="D97" s="68"/>
      <c r="E97" s="68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69"/>
      <c r="X97" s="69"/>
    </row>
    <row r="98" spans="1:24" ht="12.75" x14ac:dyDescent="0.2">
      <c r="A98" s="38" t="s">
        <v>33</v>
      </c>
      <c r="B98" s="39" t="s">
        <v>182</v>
      </c>
      <c r="C98" s="36" t="s">
        <v>183</v>
      </c>
      <c r="D98" s="68"/>
      <c r="E98" s="68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69"/>
      <c r="U98" s="69"/>
      <c r="V98" s="69"/>
      <c r="W98" s="69"/>
      <c r="X98" s="69"/>
    </row>
    <row r="99" spans="1:24" ht="12.75" x14ac:dyDescent="0.2">
      <c r="A99" s="37" t="s">
        <v>48</v>
      </c>
      <c r="B99" s="35" t="s">
        <v>184</v>
      </c>
      <c r="C99" s="36" t="s">
        <v>185</v>
      </c>
      <c r="D99" s="73"/>
      <c r="E99" s="73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</row>
    <row r="100" spans="1:24" ht="12.75" x14ac:dyDescent="0.2">
      <c r="A100" s="34" t="s">
        <v>186</v>
      </c>
      <c r="B100" s="35" t="s">
        <v>187</v>
      </c>
      <c r="C100" s="36" t="s">
        <v>188</v>
      </c>
      <c r="D100" s="92">
        <f t="shared" ref="D100:U100" si="56">+D101+D102+D106</f>
        <v>0</v>
      </c>
      <c r="E100" s="92">
        <f t="shared" si="56"/>
        <v>0</v>
      </c>
      <c r="F100" s="92">
        <f t="shared" si="56"/>
        <v>0</v>
      </c>
      <c r="G100" s="92">
        <f t="shared" si="56"/>
        <v>0</v>
      </c>
      <c r="H100" s="92">
        <f t="shared" si="56"/>
        <v>0</v>
      </c>
      <c r="I100" s="92">
        <f t="shared" si="56"/>
        <v>0</v>
      </c>
      <c r="J100" s="92">
        <f t="shared" si="56"/>
        <v>0</v>
      </c>
      <c r="K100" s="92">
        <f t="shared" si="56"/>
        <v>0</v>
      </c>
      <c r="L100" s="92">
        <f t="shared" si="56"/>
        <v>0</v>
      </c>
      <c r="M100" s="92">
        <f t="shared" si="56"/>
        <v>0</v>
      </c>
      <c r="N100" s="92">
        <f t="shared" si="56"/>
        <v>0</v>
      </c>
      <c r="O100" s="92">
        <f t="shared" si="56"/>
        <v>0</v>
      </c>
      <c r="P100" s="92">
        <f t="shared" si="56"/>
        <v>0</v>
      </c>
      <c r="Q100" s="92">
        <f t="shared" si="56"/>
        <v>0</v>
      </c>
      <c r="R100" s="92">
        <f t="shared" si="56"/>
        <v>0</v>
      </c>
      <c r="S100" s="92">
        <f t="shared" si="56"/>
        <v>0</v>
      </c>
      <c r="T100" s="92">
        <f t="shared" si="56"/>
        <v>0</v>
      </c>
      <c r="U100" s="92">
        <f t="shared" si="56"/>
        <v>0</v>
      </c>
      <c r="V100" s="92">
        <f t="shared" ref="V100:X100" si="57">+V101+V102+V106</f>
        <v>0</v>
      </c>
      <c r="W100" s="92">
        <f t="shared" si="57"/>
        <v>0</v>
      </c>
      <c r="X100" s="92">
        <f t="shared" si="57"/>
        <v>0</v>
      </c>
    </row>
    <row r="101" spans="1:24" ht="12.75" x14ac:dyDescent="0.2">
      <c r="A101" s="37" t="s">
        <v>5</v>
      </c>
      <c r="B101" s="35" t="s">
        <v>189</v>
      </c>
      <c r="C101" s="36" t="s">
        <v>190</v>
      </c>
      <c r="D101" s="68"/>
      <c r="E101" s="68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  <c r="X101" s="69"/>
    </row>
    <row r="102" spans="1:24" ht="12.75" x14ac:dyDescent="0.2">
      <c r="A102" s="37" t="s">
        <v>26</v>
      </c>
      <c r="B102" s="35" t="s">
        <v>191</v>
      </c>
      <c r="C102" s="36" t="s">
        <v>192</v>
      </c>
      <c r="D102" s="92">
        <f t="shared" ref="D102:U102" si="58">+D103+D104+D105</f>
        <v>0</v>
      </c>
      <c r="E102" s="92">
        <f t="shared" si="58"/>
        <v>0</v>
      </c>
      <c r="F102" s="92">
        <f t="shared" si="58"/>
        <v>0</v>
      </c>
      <c r="G102" s="92">
        <f t="shared" si="58"/>
        <v>0</v>
      </c>
      <c r="H102" s="92">
        <f t="shared" si="58"/>
        <v>0</v>
      </c>
      <c r="I102" s="92">
        <f t="shared" si="58"/>
        <v>0</v>
      </c>
      <c r="J102" s="92">
        <f t="shared" si="58"/>
        <v>0</v>
      </c>
      <c r="K102" s="92">
        <f t="shared" si="58"/>
        <v>0</v>
      </c>
      <c r="L102" s="92">
        <f t="shared" si="58"/>
        <v>0</v>
      </c>
      <c r="M102" s="92">
        <f t="shared" si="58"/>
        <v>0</v>
      </c>
      <c r="N102" s="92">
        <f t="shared" si="58"/>
        <v>0</v>
      </c>
      <c r="O102" s="92">
        <f t="shared" si="58"/>
        <v>0</v>
      </c>
      <c r="P102" s="92">
        <f t="shared" si="58"/>
        <v>0</v>
      </c>
      <c r="Q102" s="92">
        <f t="shared" si="58"/>
        <v>0</v>
      </c>
      <c r="R102" s="92">
        <f t="shared" si="58"/>
        <v>0</v>
      </c>
      <c r="S102" s="92">
        <f t="shared" si="58"/>
        <v>0</v>
      </c>
      <c r="T102" s="92">
        <f t="shared" si="58"/>
        <v>0</v>
      </c>
      <c r="U102" s="92">
        <f t="shared" si="58"/>
        <v>0</v>
      </c>
      <c r="V102" s="92">
        <f t="shared" ref="V102:X102" si="59">+V103+V104+V105</f>
        <v>0</v>
      </c>
      <c r="W102" s="92">
        <f t="shared" si="59"/>
        <v>0</v>
      </c>
      <c r="X102" s="92">
        <f t="shared" si="59"/>
        <v>0</v>
      </c>
    </row>
    <row r="103" spans="1:24" ht="12.75" x14ac:dyDescent="0.2">
      <c r="A103" s="38" t="s">
        <v>8</v>
      </c>
      <c r="B103" s="39" t="s">
        <v>193</v>
      </c>
      <c r="C103" s="36" t="s">
        <v>194</v>
      </c>
      <c r="D103" s="68"/>
      <c r="E103" s="68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69"/>
      <c r="U103" s="69"/>
      <c r="V103" s="69"/>
      <c r="W103" s="69"/>
      <c r="X103" s="69"/>
    </row>
    <row r="104" spans="1:24" ht="12.75" x14ac:dyDescent="0.2">
      <c r="A104" s="38" t="s">
        <v>23</v>
      </c>
      <c r="B104" s="39" t="s">
        <v>195</v>
      </c>
      <c r="C104" s="36" t="s">
        <v>196</v>
      </c>
      <c r="D104" s="68"/>
      <c r="E104" s="68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</row>
    <row r="105" spans="1:24" ht="12.75" x14ac:dyDescent="0.2">
      <c r="A105" s="38" t="s">
        <v>33</v>
      </c>
      <c r="B105" s="39" t="s">
        <v>197</v>
      </c>
      <c r="C105" s="36" t="s">
        <v>198</v>
      </c>
      <c r="D105" s="68"/>
      <c r="E105" s="68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69"/>
      <c r="W105" s="69"/>
      <c r="X105" s="69"/>
    </row>
    <row r="106" spans="1:24" ht="12.75" x14ac:dyDescent="0.2">
      <c r="A106" s="37" t="s">
        <v>48</v>
      </c>
      <c r="B106" s="35" t="s">
        <v>199</v>
      </c>
      <c r="C106" s="36" t="s">
        <v>200</v>
      </c>
      <c r="D106" s="92">
        <f t="shared" ref="D106:U106" si="60">+D107+D108+D109</f>
        <v>0</v>
      </c>
      <c r="E106" s="92">
        <f t="shared" si="60"/>
        <v>0</v>
      </c>
      <c r="F106" s="92">
        <f t="shared" si="60"/>
        <v>0</v>
      </c>
      <c r="G106" s="92">
        <f t="shared" si="60"/>
        <v>0</v>
      </c>
      <c r="H106" s="92">
        <f t="shared" si="60"/>
        <v>0</v>
      </c>
      <c r="I106" s="92">
        <f t="shared" si="60"/>
        <v>0</v>
      </c>
      <c r="J106" s="92">
        <f t="shared" si="60"/>
        <v>0</v>
      </c>
      <c r="K106" s="92">
        <f t="shared" si="60"/>
        <v>0</v>
      </c>
      <c r="L106" s="92">
        <f t="shared" si="60"/>
        <v>0</v>
      </c>
      <c r="M106" s="92">
        <f t="shared" si="60"/>
        <v>0</v>
      </c>
      <c r="N106" s="92">
        <f t="shared" si="60"/>
        <v>0</v>
      </c>
      <c r="O106" s="92">
        <f t="shared" si="60"/>
        <v>0</v>
      </c>
      <c r="P106" s="92">
        <f t="shared" si="60"/>
        <v>0</v>
      </c>
      <c r="Q106" s="92">
        <f t="shared" si="60"/>
        <v>0</v>
      </c>
      <c r="R106" s="92">
        <f t="shared" si="60"/>
        <v>0</v>
      </c>
      <c r="S106" s="92">
        <f t="shared" si="60"/>
        <v>0</v>
      </c>
      <c r="T106" s="92">
        <f t="shared" si="60"/>
        <v>0</v>
      </c>
      <c r="U106" s="92">
        <f t="shared" si="60"/>
        <v>0</v>
      </c>
      <c r="V106" s="92">
        <f t="shared" ref="V106:X106" si="61">+V107+V108+V109</f>
        <v>0</v>
      </c>
      <c r="W106" s="92">
        <f t="shared" si="61"/>
        <v>0</v>
      </c>
      <c r="X106" s="92">
        <f t="shared" si="61"/>
        <v>0</v>
      </c>
    </row>
    <row r="107" spans="1:24" ht="12.75" x14ac:dyDescent="0.2">
      <c r="A107" s="38" t="s">
        <v>8</v>
      </c>
      <c r="B107" s="39" t="s">
        <v>201</v>
      </c>
      <c r="C107" s="36" t="s">
        <v>202</v>
      </c>
      <c r="D107" s="68"/>
      <c r="E107" s="68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</row>
    <row r="108" spans="1:24" ht="12.75" x14ac:dyDescent="0.2">
      <c r="A108" s="38" t="s">
        <v>23</v>
      </c>
      <c r="B108" s="39" t="s">
        <v>203</v>
      </c>
      <c r="C108" s="36" t="s">
        <v>204</v>
      </c>
      <c r="D108" s="68"/>
      <c r="E108" s="68"/>
      <c r="F108" s="69"/>
      <c r="G108" s="69"/>
      <c r="H108" s="69"/>
      <c r="I108" s="69"/>
      <c r="J108" s="69"/>
      <c r="K108" s="69"/>
      <c r="L108" s="69"/>
      <c r="M108" s="69"/>
      <c r="N108" s="69"/>
      <c r="O108" s="69"/>
      <c r="P108" s="69"/>
      <c r="Q108" s="69"/>
      <c r="R108" s="69"/>
      <c r="S108" s="69"/>
      <c r="T108" s="69"/>
      <c r="U108" s="69"/>
      <c r="V108" s="69"/>
      <c r="W108" s="69"/>
      <c r="X108" s="69"/>
    </row>
    <row r="109" spans="1:24" ht="12.75" x14ac:dyDescent="0.2">
      <c r="A109" s="38" t="s">
        <v>33</v>
      </c>
      <c r="B109" s="39" t="s">
        <v>205</v>
      </c>
      <c r="C109" s="36" t="s">
        <v>206</v>
      </c>
      <c r="D109" s="68"/>
      <c r="E109" s="68"/>
      <c r="F109" s="69"/>
      <c r="G109" s="69"/>
      <c r="H109" s="69"/>
      <c r="I109" s="69"/>
      <c r="J109" s="69"/>
      <c r="K109" s="69"/>
      <c r="L109" s="69"/>
      <c r="M109" s="69"/>
      <c r="N109" s="69"/>
      <c r="O109" s="69"/>
      <c r="P109" s="69"/>
      <c r="Q109" s="69"/>
      <c r="R109" s="69"/>
      <c r="S109" s="69"/>
      <c r="T109" s="69"/>
      <c r="U109" s="69"/>
      <c r="V109" s="69"/>
      <c r="W109" s="69"/>
      <c r="X109" s="69"/>
    </row>
    <row r="110" spans="1:24" ht="12.75" x14ac:dyDescent="0.2">
      <c r="A110" s="34" t="s">
        <v>207</v>
      </c>
      <c r="B110" s="35" t="s">
        <v>208</v>
      </c>
      <c r="C110" s="36" t="s">
        <v>209</v>
      </c>
      <c r="D110" s="73"/>
      <c r="E110" s="73"/>
      <c r="F110" s="70"/>
      <c r="G110" s="70"/>
      <c r="H110" s="70"/>
      <c r="I110" s="70"/>
      <c r="J110" s="70"/>
      <c r="K110" s="70"/>
      <c r="L110" s="70"/>
      <c r="M110" s="70"/>
      <c r="N110" s="70"/>
      <c r="O110" s="70"/>
      <c r="P110" s="70"/>
      <c r="Q110" s="70"/>
      <c r="R110" s="70"/>
      <c r="S110" s="70"/>
      <c r="T110" s="70"/>
      <c r="U110" s="70"/>
      <c r="V110" s="70"/>
      <c r="W110" s="70"/>
      <c r="X110" s="70"/>
    </row>
    <row r="111" spans="1:24" ht="13.5" thickBot="1" x14ac:dyDescent="0.25">
      <c r="A111" s="49"/>
      <c r="B111" s="43" t="s">
        <v>325</v>
      </c>
      <c r="C111" s="44" t="s">
        <v>210</v>
      </c>
      <c r="D111" s="74"/>
      <c r="E111" s="74"/>
      <c r="F111" s="71"/>
      <c r="G111" s="71"/>
      <c r="H111" s="71"/>
      <c r="I111" s="71"/>
      <c r="J111" s="71"/>
      <c r="K111" s="71"/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  <c r="X111" s="71"/>
    </row>
    <row r="112" spans="1:24" ht="12.75" x14ac:dyDescent="0.2">
      <c r="A112" s="50"/>
      <c r="B112" s="50"/>
      <c r="C112" s="50"/>
    </row>
    <row r="113" spans="1:24" ht="12.75" x14ac:dyDescent="0.2">
      <c r="A113" s="50"/>
      <c r="B113" s="50"/>
      <c r="C113" s="50"/>
    </row>
    <row r="114" spans="1:24" ht="12.75" x14ac:dyDescent="0.2">
      <c r="A114" s="50"/>
      <c r="B114" s="50" t="s">
        <v>211</v>
      </c>
      <c r="C114" s="51"/>
      <c r="D114" s="19" t="str">
        <f t="shared" ref="D114:U114" si="62">IF(D14-D70=0,"OK","Bilanca ni izravnana")</f>
        <v>OK</v>
      </c>
      <c r="E114" s="19" t="str">
        <f t="shared" si="62"/>
        <v>OK</v>
      </c>
      <c r="F114" s="19" t="str">
        <f t="shared" si="62"/>
        <v>OK</v>
      </c>
      <c r="G114" s="19" t="str">
        <f t="shared" si="62"/>
        <v>OK</v>
      </c>
      <c r="H114" s="19" t="str">
        <f t="shared" si="62"/>
        <v>OK</v>
      </c>
      <c r="I114" s="19" t="str">
        <f t="shared" si="62"/>
        <v>OK</v>
      </c>
      <c r="J114" s="19" t="str">
        <f t="shared" si="62"/>
        <v>OK</v>
      </c>
      <c r="K114" s="19" t="str">
        <f t="shared" si="62"/>
        <v>OK</v>
      </c>
      <c r="L114" s="19" t="str">
        <f t="shared" si="62"/>
        <v>OK</v>
      </c>
      <c r="M114" s="19" t="str">
        <f t="shared" si="62"/>
        <v>OK</v>
      </c>
      <c r="N114" s="19" t="str">
        <f t="shared" si="62"/>
        <v>OK</v>
      </c>
      <c r="O114" s="19" t="str">
        <f t="shared" si="62"/>
        <v>OK</v>
      </c>
      <c r="P114" s="19" t="str">
        <f t="shared" si="62"/>
        <v>OK</v>
      </c>
      <c r="Q114" s="19" t="str">
        <f t="shared" si="62"/>
        <v>OK</v>
      </c>
      <c r="R114" s="19" t="str">
        <f t="shared" si="62"/>
        <v>OK</v>
      </c>
      <c r="S114" s="19" t="str">
        <f t="shared" si="62"/>
        <v>OK</v>
      </c>
      <c r="T114" s="19" t="str">
        <f t="shared" si="62"/>
        <v>OK</v>
      </c>
      <c r="U114" s="19" t="str">
        <f t="shared" si="62"/>
        <v>OK</v>
      </c>
      <c r="V114" s="19" t="str">
        <f t="shared" ref="V114:X114" si="63">IF(V14-V70=0,"OK","Bilanca ni izravnana")</f>
        <v>OK</v>
      </c>
      <c r="W114" s="19" t="str">
        <f t="shared" si="63"/>
        <v>OK</v>
      </c>
      <c r="X114" s="19" t="str">
        <f t="shared" si="63"/>
        <v>OK</v>
      </c>
    </row>
    <row r="115" spans="1:24" ht="12.75" x14ac:dyDescent="0.2">
      <c r="A115" s="50"/>
      <c r="B115" s="50" t="s">
        <v>212</v>
      </c>
      <c r="C115" s="50"/>
      <c r="D115" s="76">
        <f t="shared" ref="D115:U115" si="64">+D14-D70</f>
        <v>0</v>
      </c>
      <c r="E115" s="76">
        <f t="shared" si="64"/>
        <v>0</v>
      </c>
      <c r="F115" s="76">
        <f t="shared" si="64"/>
        <v>0</v>
      </c>
      <c r="G115" s="76">
        <f t="shared" si="64"/>
        <v>0</v>
      </c>
      <c r="H115" s="76">
        <f t="shared" si="64"/>
        <v>0</v>
      </c>
      <c r="I115" s="76">
        <f t="shared" si="64"/>
        <v>0</v>
      </c>
      <c r="J115" s="76">
        <f t="shared" si="64"/>
        <v>0</v>
      </c>
      <c r="K115" s="76">
        <f t="shared" si="64"/>
        <v>0</v>
      </c>
      <c r="L115" s="76">
        <f t="shared" si="64"/>
        <v>0</v>
      </c>
      <c r="M115" s="76">
        <f t="shared" si="64"/>
        <v>0</v>
      </c>
      <c r="N115" s="76">
        <f t="shared" si="64"/>
        <v>0</v>
      </c>
      <c r="O115" s="76">
        <f t="shared" si="64"/>
        <v>0</v>
      </c>
      <c r="P115" s="76">
        <f t="shared" si="64"/>
        <v>0</v>
      </c>
      <c r="Q115" s="76">
        <f t="shared" si="64"/>
        <v>0</v>
      </c>
      <c r="R115" s="76">
        <f t="shared" si="64"/>
        <v>0</v>
      </c>
      <c r="S115" s="76">
        <f t="shared" si="64"/>
        <v>0</v>
      </c>
      <c r="T115" s="76">
        <f t="shared" si="64"/>
        <v>0</v>
      </c>
      <c r="U115" s="76">
        <f t="shared" si="64"/>
        <v>0</v>
      </c>
      <c r="V115" s="76">
        <f t="shared" ref="V115:X115" si="65">+V14-V70</f>
        <v>0</v>
      </c>
      <c r="W115" s="76">
        <f t="shared" si="65"/>
        <v>0</v>
      </c>
      <c r="X115" s="76">
        <f t="shared" si="65"/>
        <v>0</v>
      </c>
    </row>
    <row r="116" spans="1:24" ht="13.5" thickBot="1" x14ac:dyDescent="0.25"/>
    <row r="117" spans="1:24" ht="15" customHeight="1" thickBot="1" x14ac:dyDescent="0.25">
      <c r="A117" s="13"/>
      <c r="B117" s="13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</row>
  </sheetData>
  <dataConsolidate/>
  <mergeCells count="2">
    <mergeCell ref="B4:B6"/>
    <mergeCell ref="E11:N11"/>
  </mergeCells>
  <pageMargins left="0.61" right="0.19685039370078741" top="0.61" bottom="0.31496062992125984" header="0.19685039370078741" footer="0.31496062992125984"/>
  <pageSetup paperSize="9" scale="65" fitToWidth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12733-6253-41BB-938C-CD1FC0DFEA16}">
  <sheetPr>
    <tabColor rgb="FF00B050"/>
  </sheetPr>
  <dimension ref="A1:X93"/>
  <sheetViews>
    <sheetView zoomScale="85" zoomScaleNormal="85" workbookViewId="0">
      <selection activeCell="A4" sqref="A4"/>
    </sheetView>
  </sheetViews>
  <sheetFormatPr defaultColWidth="9.140625" defaultRowHeight="15" customHeight="1" x14ac:dyDescent="0.2"/>
  <cols>
    <col min="1" max="1" width="17.7109375" style="10" bestFit="1" customWidth="1"/>
    <col min="2" max="2" width="57.42578125" style="10" customWidth="1"/>
    <col min="3" max="3" width="9.140625" style="10"/>
    <col min="4" max="4" width="21.85546875" style="10" customWidth="1"/>
    <col min="5" max="21" width="21.7109375" style="10" customWidth="1"/>
    <col min="22" max="22" width="21" style="10" customWidth="1"/>
    <col min="23" max="23" width="20.42578125" style="10" customWidth="1"/>
    <col min="24" max="24" width="19.7109375" style="10" customWidth="1"/>
    <col min="25" max="16384" width="9.140625" style="10"/>
  </cols>
  <sheetData>
    <row r="1" spans="1:24" ht="15" customHeight="1" thickBot="1" x14ac:dyDescent="0.25">
      <c r="B1" s="11" t="s">
        <v>306</v>
      </c>
    </row>
    <row r="2" spans="1:24" ht="15" customHeight="1" thickBot="1" x14ac:dyDescent="0.25">
      <c r="B2" s="20" t="s">
        <v>307</v>
      </c>
    </row>
    <row r="3" spans="1:24" ht="15" customHeight="1" thickBot="1" x14ac:dyDescent="0.25">
      <c r="B3" s="95" t="s">
        <v>308</v>
      </c>
    </row>
    <row r="4" spans="1:24" ht="15" customHeight="1" x14ac:dyDescent="0.2">
      <c r="A4" s="24"/>
      <c r="B4" s="101" t="str">
        <f>'ZADRUGA Vnos BS'!B4:B6</f>
        <v>TIP BILANCE: Z-zaključna (AJPES), R-revidirana, M-mesečna, P-plan, O-ocena, KZ-konsolidirana zaključna, KR-kons. revidirana, KM-kons. mesečna, KP-kons. plan, KO-kons. ocena</v>
      </c>
      <c r="F4" s="15"/>
    </row>
    <row r="5" spans="1:24" ht="15" customHeight="1" x14ac:dyDescent="0.2">
      <c r="A5" s="24"/>
      <c r="B5" s="102"/>
    </row>
    <row r="6" spans="1:24" ht="15" customHeight="1" thickBot="1" x14ac:dyDescent="0.25">
      <c r="A6" s="24"/>
      <c r="B6" s="103"/>
    </row>
    <row r="7" spans="1:24" ht="15" customHeight="1" x14ac:dyDescent="0.2">
      <c r="B7" s="7"/>
    </row>
    <row r="8" spans="1:24" ht="17.25" customHeight="1" x14ac:dyDescent="0.2">
      <c r="A8" s="13" t="str">
        <f>'ZADRUGA Vnos BS'!A8</f>
        <v>Naziv 
zadruge:</v>
      </c>
      <c r="B8" s="22">
        <f>'ZADRUGA Vnos BS'!B8</f>
        <v>0</v>
      </c>
      <c r="C8" s="14"/>
      <c r="D8" s="63"/>
    </row>
    <row r="9" spans="1:24" ht="15" customHeight="1" x14ac:dyDescent="0.2">
      <c r="A9" s="13"/>
      <c r="B9" s="7"/>
    </row>
    <row r="10" spans="1:24" ht="15" customHeight="1" x14ac:dyDescent="0.2">
      <c r="A10" s="25" t="str">
        <f>'ZADRUGA Vnos BS'!A10</f>
        <v>Matična 
številka:</v>
      </c>
      <c r="B10" s="22">
        <f>'ZADRUGA Vnos BS'!B10</f>
        <v>0</v>
      </c>
    </row>
    <row r="11" spans="1:24" ht="15" customHeight="1" x14ac:dyDescent="0.2">
      <c r="E11" s="104" t="s">
        <v>309</v>
      </c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</row>
    <row r="12" spans="1:24" ht="15" customHeight="1" thickBot="1" x14ac:dyDescent="0.25">
      <c r="C12" s="85"/>
      <c r="D12" s="85" t="str">
        <f>'ZADRUGA Vnos BS'!D12</f>
        <v>M</v>
      </c>
      <c r="E12" s="85" t="str">
        <f>'ZADRUGA Vnos BS'!E12</f>
        <v>M</v>
      </c>
      <c r="F12" s="85" t="str">
        <f>'ZADRUGA Vnos BS'!F12</f>
        <v>Z/R</v>
      </c>
      <c r="G12" s="85" t="str">
        <f>'ZADRUGA Vnos BS'!G12</f>
        <v>Z/R</v>
      </c>
      <c r="H12" s="85" t="str">
        <f>'ZADRUGA Vnos BS'!H12</f>
        <v>Z/R</v>
      </c>
      <c r="I12" s="85" t="str">
        <f>'ZADRUGA Vnos BS'!I12</f>
        <v>P</v>
      </c>
      <c r="J12" s="85" t="str">
        <f>'ZADRUGA Vnos BS'!J12</f>
        <v>P</v>
      </c>
      <c r="K12" s="85" t="str">
        <f>'ZADRUGA Vnos BS'!K12</f>
        <v>P</v>
      </c>
      <c r="L12" s="85" t="str">
        <f>'ZADRUGA Vnos BS'!L12</f>
        <v>P</v>
      </c>
      <c r="M12" s="85" t="str">
        <f>'ZADRUGA Vnos BS'!M12</f>
        <v>P</v>
      </c>
      <c r="N12" s="85" t="str">
        <f>'ZADRUGA Vnos BS'!N12</f>
        <v>P</v>
      </c>
      <c r="O12" s="85" t="str">
        <f>'ZADRUGA Vnos BS'!O12</f>
        <v>P</v>
      </c>
      <c r="P12" s="85" t="str">
        <f>'ZADRUGA Vnos BS'!P12</f>
        <v>P</v>
      </c>
      <c r="Q12" s="85" t="str">
        <f>'ZADRUGA Vnos BS'!Q12</f>
        <v>P</v>
      </c>
      <c r="R12" s="85" t="str">
        <f>'ZADRUGA Vnos BS'!R12</f>
        <v>P</v>
      </c>
      <c r="S12" s="85" t="str">
        <f>'ZADRUGA Vnos BS'!S12</f>
        <v>P</v>
      </c>
      <c r="T12" s="85" t="str">
        <f>'ZADRUGA Vnos BS'!T12</f>
        <v>P</v>
      </c>
      <c r="U12" s="85" t="str">
        <f>'ZADRUGA Vnos BS'!U12</f>
        <v>P</v>
      </c>
      <c r="V12" s="85" t="str">
        <f>'ZADRUGA Vnos BS'!V12</f>
        <v>P</v>
      </c>
      <c r="W12" s="85" t="str">
        <f>'ZADRUGA Vnos BS'!W12</f>
        <v>P</v>
      </c>
      <c r="X12" s="85" t="str">
        <f>'ZADRUGA Vnos BS'!X12</f>
        <v>P</v>
      </c>
    </row>
    <row r="13" spans="1:24" ht="15" customHeight="1" thickBot="1" x14ac:dyDescent="0.25">
      <c r="A13" s="28"/>
      <c r="B13" s="29" t="s">
        <v>213</v>
      </c>
      <c r="C13" s="30" t="s">
        <v>214</v>
      </c>
      <c r="D13" s="88" t="str">
        <f>'ZADRUGA Vnos BS'!D13</f>
        <v>x/2018</v>
      </c>
      <c r="E13" s="88" t="str">
        <f>'ZADRUGA Vnos BS'!E13</f>
        <v>x/2019</v>
      </c>
      <c r="F13" s="88">
        <f>'ZADRUGA Vnos BS'!F13</f>
        <v>2016</v>
      </c>
      <c r="G13" s="88">
        <f>'ZADRUGA Vnos BS'!G13</f>
        <v>2017</v>
      </c>
      <c r="H13" s="88">
        <f>'ZADRUGA Vnos BS'!H13</f>
        <v>2018</v>
      </c>
      <c r="I13" s="88">
        <f>'ZADRUGA Vnos BS'!I13</f>
        <v>2019</v>
      </c>
      <c r="J13" s="88">
        <f>'ZADRUGA Vnos BS'!J13</f>
        <v>2020</v>
      </c>
      <c r="K13" s="88">
        <f>'ZADRUGA Vnos BS'!K13</f>
        <v>2021</v>
      </c>
      <c r="L13" s="88">
        <f>'ZADRUGA Vnos BS'!L13</f>
        <v>2022</v>
      </c>
      <c r="M13" s="88">
        <f>'ZADRUGA Vnos BS'!M13</f>
        <v>2023</v>
      </c>
      <c r="N13" s="88">
        <f>'ZADRUGA Vnos BS'!N13</f>
        <v>2024</v>
      </c>
      <c r="O13" s="88">
        <f>'ZADRUGA Vnos BS'!O13</f>
        <v>2025</v>
      </c>
      <c r="P13" s="88">
        <f>'ZADRUGA Vnos BS'!P13</f>
        <v>2026</v>
      </c>
      <c r="Q13" s="88">
        <f>'ZADRUGA Vnos BS'!Q13</f>
        <v>2027</v>
      </c>
      <c r="R13" s="88">
        <f>'ZADRUGA Vnos BS'!R13</f>
        <v>2028</v>
      </c>
      <c r="S13" s="88">
        <f>'ZADRUGA Vnos BS'!S13</f>
        <v>2029</v>
      </c>
      <c r="T13" s="88">
        <f>'ZADRUGA Vnos BS'!T13</f>
        <v>2030</v>
      </c>
      <c r="U13" s="88">
        <f>'ZADRUGA Vnos BS'!U13</f>
        <v>2031</v>
      </c>
      <c r="V13" s="88">
        <f>'ZADRUGA Vnos BS'!V13</f>
        <v>2032</v>
      </c>
      <c r="W13" s="88">
        <f>'ZADRUGA Vnos BS'!W13</f>
        <v>2033</v>
      </c>
      <c r="X13" s="88">
        <f>'ZADRUGA Vnos BS'!X13</f>
        <v>2034</v>
      </c>
    </row>
    <row r="14" spans="1:24" ht="15" customHeight="1" x14ac:dyDescent="0.2">
      <c r="A14" s="52" t="s">
        <v>2</v>
      </c>
      <c r="B14" s="32" t="s">
        <v>215</v>
      </c>
      <c r="C14" s="33">
        <v>110</v>
      </c>
      <c r="D14" s="91">
        <f t="shared" ref="D14:U14" si="0">+D15+D19+D22</f>
        <v>0</v>
      </c>
      <c r="E14" s="91">
        <f t="shared" si="0"/>
        <v>0</v>
      </c>
      <c r="F14" s="91">
        <f t="shared" si="0"/>
        <v>0</v>
      </c>
      <c r="G14" s="91">
        <f t="shared" si="0"/>
        <v>0</v>
      </c>
      <c r="H14" s="91">
        <f t="shared" si="0"/>
        <v>0</v>
      </c>
      <c r="I14" s="91">
        <f t="shared" si="0"/>
        <v>0</v>
      </c>
      <c r="J14" s="91">
        <f t="shared" si="0"/>
        <v>0</v>
      </c>
      <c r="K14" s="91">
        <f t="shared" si="0"/>
        <v>0</v>
      </c>
      <c r="L14" s="91">
        <f t="shared" si="0"/>
        <v>0</v>
      </c>
      <c r="M14" s="91">
        <f t="shared" si="0"/>
        <v>0</v>
      </c>
      <c r="N14" s="91">
        <f t="shared" si="0"/>
        <v>0</v>
      </c>
      <c r="O14" s="91">
        <f t="shared" si="0"/>
        <v>0</v>
      </c>
      <c r="P14" s="91">
        <f t="shared" si="0"/>
        <v>0</v>
      </c>
      <c r="Q14" s="91">
        <f t="shared" si="0"/>
        <v>0</v>
      </c>
      <c r="R14" s="91">
        <f t="shared" si="0"/>
        <v>0</v>
      </c>
      <c r="S14" s="91">
        <f t="shared" si="0"/>
        <v>0</v>
      </c>
      <c r="T14" s="91">
        <f t="shared" si="0"/>
        <v>0</v>
      </c>
      <c r="U14" s="91">
        <f t="shared" si="0"/>
        <v>0</v>
      </c>
      <c r="V14" s="91">
        <f t="shared" ref="V14:X14" si="1">+V15+V19+V22</f>
        <v>0</v>
      </c>
      <c r="W14" s="91">
        <f t="shared" si="1"/>
        <v>0</v>
      </c>
      <c r="X14" s="91">
        <f t="shared" si="1"/>
        <v>0</v>
      </c>
    </row>
    <row r="15" spans="1:24" ht="15" customHeight="1" x14ac:dyDescent="0.2">
      <c r="A15" s="37" t="s">
        <v>5</v>
      </c>
      <c r="B15" s="35" t="s">
        <v>216</v>
      </c>
      <c r="C15" s="36">
        <v>111</v>
      </c>
      <c r="D15" s="92">
        <f t="shared" ref="D15:U15" si="2">+D16+D17+D18</f>
        <v>0</v>
      </c>
      <c r="E15" s="92">
        <f t="shared" si="2"/>
        <v>0</v>
      </c>
      <c r="F15" s="92">
        <f t="shared" si="2"/>
        <v>0</v>
      </c>
      <c r="G15" s="92">
        <f t="shared" si="2"/>
        <v>0</v>
      </c>
      <c r="H15" s="92">
        <f t="shared" si="2"/>
        <v>0</v>
      </c>
      <c r="I15" s="92">
        <f t="shared" si="2"/>
        <v>0</v>
      </c>
      <c r="J15" s="92">
        <f t="shared" si="2"/>
        <v>0</v>
      </c>
      <c r="K15" s="92">
        <f t="shared" si="2"/>
        <v>0</v>
      </c>
      <c r="L15" s="92">
        <f t="shared" si="2"/>
        <v>0</v>
      </c>
      <c r="M15" s="92">
        <f t="shared" si="2"/>
        <v>0</v>
      </c>
      <c r="N15" s="92">
        <f t="shared" si="2"/>
        <v>0</v>
      </c>
      <c r="O15" s="92">
        <f t="shared" si="2"/>
        <v>0</v>
      </c>
      <c r="P15" s="92">
        <f t="shared" si="2"/>
        <v>0</v>
      </c>
      <c r="Q15" s="92">
        <f t="shared" si="2"/>
        <v>0</v>
      </c>
      <c r="R15" s="92">
        <f t="shared" si="2"/>
        <v>0</v>
      </c>
      <c r="S15" s="92">
        <f t="shared" si="2"/>
        <v>0</v>
      </c>
      <c r="T15" s="92">
        <f t="shared" si="2"/>
        <v>0</v>
      </c>
      <c r="U15" s="92">
        <f t="shared" si="2"/>
        <v>0</v>
      </c>
      <c r="V15" s="92">
        <f t="shared" ref="V15:X15" si="3">+V16+V17+V18</f>
        <v>0</v>
      </c>
      <c r="W15" s="92">
        <f t="shared" si="3"/>
        <v>0</v>
      </c>
      <c r="X15" s="92">
        <f t="shared" si="3"/>
        <v>0</v>
      </c>
    </row>
    <row r="16" spans="1:24" ht="15" customHeight="1" x14ac:dyDescent="0.2">
      <c r="A16" s="38" t="s">
        <v>8</v>
      </c>
      <c r="B16" s="39" t="s">
        <v>217</v>
      </c>
      <c r="C16" s="36">
        <v>112</v>
      </c>
      <c r="D16" s="68"/>
      <c r="E16" s="68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</row>
    <row r="17" spans="1:24" ht="15" customHeight="1" x14ac:dyDescent="0.2">
      <c r="A17" s="38" t="s">
        <v>23</v>
      </c>
      <c r="B17" s="39" t="s">
        <v>218</v>
      </c>
      <c r="C17" s="36">
        <v>113</v>
      </c>
      <c r="D17" s="68"/>
      <c r="E17" s="68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</row>
    <row r="18" spans="1:24" ht="15" customHeight="1" x14ac:dyDescent="0.2">
      <c r="A18" s="38" t="s">
        <v>33</v>
      </c>
      <c r="B18" s="39" t="s">
        <v>219</v>
      </c>
      <c r="C18" s="36">
        <v>114</v>
      </c>
      <c r="D18" s="68"/>
      <c r="E18" s="68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</row>
    <row r="19" spans="1:24" ht="15" customHeight="1" x14ac:dyDescent="0.2">
      <c r="A19" s="37" t="s">
        <v>26</v>
      </c>
      <c r="B19" s="35" t="s">
        <v>220</v>
      </c>
      <c r="C19" s="36">
        <v>115</v>
      </c>
      <c r="D19" s="92">
        <f t="shared" ref="D19:U19" si="4">+D20+D21</f>
        <v>0</v>
      </c>
      <c r="E19" s="92">
        <f t="shared" si="4"/>
        <v>0</v>
      </c>
      <c r="F19" s="92">
        <f t="shared" si="4"/>
        <v>0</v>
      </c>
      <c r="G19" s="92">
        <f t="shared" si="4"/>
        <v>0</v>
      </c>
      <c r="H19" s="92">
        <f t="shared" si="4"/>
        <v>0</v>
      </c>
      <c r="I19" s="92">
        <f t="shared" si="4"/>
        <v>0</v>
      </c>
      <c r="J19" s="92">
        <f t="shared" si="4"/>
        <v>0</v>
      </c>
      <c r="K19" s="92">
        <f t="shared" si="4"/>
        <v>0</v>
      </c>
      <c r="L19" s="92">
        <f t="shared" si="4"/>
        <v>0</v>
      </c>
      <c r="M19" s="92">
        <f t="shared" si="4"/>
        <v>0</v>
      </c>
      <c r="N19" s="92">
        <f t="shared" si="4"/>
        <v>0</v>
      </c>
      <c r="O19" s="92">
        <f t="shared" si="4"/>
        <v>0</v>
      </c>
      <c r="P19" s="92">
        <f t="shared" si="4"/>
        <v>0</v>
      </c>
      <c r="Q19" s="92">
        <f t="shared" si="4"/>
        <v>0</v>
      </c>
      <c r="R19" s="92">
        <f t="shared" si="4"/>
        <v>0</v>
      </c>
      <c r="S19" s="92">
        <f t="shared" si="4"/>
        <v>0</v>
      </c>
      <c r="T19" s="92">
        <f t="shared" si="4"/>
        <v>0</v>
      </c>
      <c r="U19" s="92">
        <f t="shared" si="4"/>
        <v>0</v>
      </c>
      <c r="V19" s="92">
        <f t="shared" ref="V19:X19" si="5">+V20+V21</f>
        <v>0</v>
      </c>
      <c r="W19" s="92">
        <f t="shared" si="5"/>
        <v>0</v>
      </c>
      <c r="X19" s="92">
        <f t="shared" si="5"/>
        <v>0</v>
      </c>
    </row>
    <row r="20" spans="1:24" ht="15" customHeight="1" x14ac:dyDescent="0.2">
      <c r="A20" s="38" t="s">
        <v>8</v>
      </c>
      <c r="B20" s="39" t="s">
        <v>221</v>
      </c>
      <c r="C20" s="36">
        <v>116</v>
      </c>
      <c r="D20" s="68"/>
      <c r="E20" s="68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</row>
    <row r="21" spans="1:24" ht="15" customHeight="1" x14ac:dyDescent="0.2">
      <c r="A21" s="38" t="s">
        <v>23</v>
      </c>
      <c r="B21" s="39" t="s">
        <v>219</v>
      </c>
      <c r="C21" s="36">
        <v>117</v>
      </c>
      <c r="D21" s="68"/>
      <c r="E21" s="68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</row>
    <row r="22" spans="1:24" ht="15" customHeight="1" x14ac:dyDescent="0.2">
      <c r="A22" s="37" t="s">
        <v>48</v>
      </c>
      <c r="B22" s="35" t="s">
        <v>222</v>
      </c>
      <c r="C22" s="36">
        <v>118</v>
      </c>
      <c r="D22" s="92">
        <f t="shared" ref="D22:U22" si="6">+D23+D24</f>
        <v>0</v>
      </c>
      <c r="E22" s="92">
        <f t="shared" si="6"/>
        <v>0</v>
      </c>
      <c r="F22" s="92">
        <f t="shared" si="6"/>
        <v>0</v>
      </c>
      <c r="G22" s="92">
        <f t="shared" si="6"/>
        <v>0</v>
      </c>
      <c r="H22" s="92">
        <f t="shared" si="6"/>
        <v>0</v>
      </c>
      <c r="I22" s="92">
        <f t="shared" si="6"/>
        <v>0</v>
      </c>
      <c r="J22" s="92">
        <f t="shared" si="6"/>
        <v>0</v>
      </c>
      <c r="K22" s="92">
        <f t="shared" si="6"/>
        <v>0</v>
      </c>
      <c r="L22" s="92">
        <f t="shared" si="6"/>
        <v>0</v>
      </c>
      <c r="M22" s="92">
        <f t="shared" si="6"/>
        <v>0</v>
      </c>
      <c r="N22" s="92">
        <f t="shared" si="6"/>
        <v>0</v>
      </c>
      <c r="O22" s="92">
        <f t="shared" si="6"/>
        <v>0</v>
      </c>
      <c r="P22" s="92">
        <f t="shared" si="6"/>
        <v>0</v>
      </c>
      <c r="Q22" s="92">
        <f t="shared" si="6"/>
        <v>0</v>
      </c>
      <c r="R22" s="92">
        <f t="shared" si="6"/>
        <v>0</v>
      </c>
      <c r="S22" s="92">
        <f t="shared" si="6"/>
        <v>0</v>
      </c>
      <c r="T22" s="92">
        <f t="shared" si="6"/>
        <v>0</v>
      </c>
      <c r="U22" s="92">
        <f t="shared" si="6"/>
        <v>0</v>
      </c>
      <c r="V22" s="92">
        <f t="shared" ref="V22:X22" si="7">+V23+V24</f>
        <v>0</v>
      </c>
      <c r="W22" s="92">
        <f t="shared" si="7"/>
        <v>0</v>
      </c>
      <c r="X22" s="92">
        <f t="shared" si="7"/>
        <v>0</v>
      </c>
    </row>
    <row r="23" spans="1:24" ht="15" customHeight="1" x14ac:dyDescent="0.2">
      <c r="A23" s="38" t="s">
        <v>8</v>
      </c>
      <c r="B23" s="39" t="s">
        <v>221</v>
      </c>
      <c r="C23" s="36">
        <v>119</v>
      </c>
      <c r="D23" s="68"/>
      <c r="E23" s="68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</row>
    <row r="24" spans="1:24" ht="15" customHeight="1" x14ac:dyDescent="0.2">
      <c r="A24" s="38" t="s">
        <v>23</v>
      </c>
      <c r="B24" s="39" t="s">
        <v>219</v>
      </c>
      <c r="C24" s="36">
        <v>120</v>
      </c>
      <c r="D24" s="68"/>
      <c r="E24" s="68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</row>
    <row r="25" spans="1:24" ht="30" customHeight="1" x14ac:dyDescent="0.2">
      <c r="A25" s="34" t="s">
        <v>80</v>
      </c>
      <c r="B25" s="35" t="s">
        <v>223</v>
      </c>
      <c r="C25" s="36">
        <v>121</v>
      </c>
      <c r="D25" s="73"/>
      <c r="E25" s="73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</row>
    <row r="26" spans="1:24" ht="30" customHeight="1" x14ac:dyDescent="0.2">
      <c r="A26" s="34" t="s">
        <v>122</v>
      </c>
      <c r="B26" s="35" t="s">
        <v>333</v>
      </c>
      <c r="C26" s="36">
        <v>122</v>
      </c>
      <c r="D26" s="73"/>
      <c r="E26" s="73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</row>
    <row r="27" spans="1:24" ht="15" customHeight="1" x14ac:dyDescent="0.2">
      <c r="A27" s="34" t="s">
        <v>186</v>
      </c>
      <c r="B27" s="35" t="s">
        <v>224</v>
      </c>
      <c r="C27" s="36">
        <v>123</v>
      </c>
      <c r="D27" s="73"/>
      <c r="E27" s="73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</row>
    <row r="28" spans="1:24" ht="30" customHeight="1" x14ac:dyDescent="0.2">
      <c r="A28" s="34" t="s">
        <v>207</v>
      </c>
      <c r="B28" s="35" t="s">
        <v>225</v>
      </c>
      <c r="C28" s="36">
        <v>124</v>
      </c>
      <c r="D28" s="73"/>
      <c r="E28" s="73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</row>
    <row r="29" spans="1:24" ht="15" customHeight="1" x14ac:dyDescent="0.2">
      <c r="A29" s="34" t="s">
        <v>226</v>
      </c>
      <c r="B29" s="35" t="s">
        <v>227</v>
      </c>
      <c r="C29" s="36">
        <v>125</v>
      </c>
      <c r="D29" s="73"/>
      <c r="E29" s="73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</row>
    <row r="30" spans="1:24" ht="30" customHeight="1" x14ac:dyDescent="0.2">
      <c r="A30" s="34" t="s">
        <v>228</v>
      </c>
      <c r="B30" s="35" t="s">
        <v>229</v>
      </c>
      <c r="C30" s="36">
        <v>126</v>
      </c>
      <c r="D30" s="92">
        <f t="shared" ref="D30:U30" si="8">+D14+D25-D26+D27+D28+D29</f>
        <v>0</v>
      </c>
      <c r="E30" s="92">
        <f t="shared" si="8"/>
        <v>0</v>
      </c>
      <c r="F30" s="92">
        <f t="shared" si="8"/>
        <v>0</v>
      </c>
      <c r="G30" s="92">
        <f t="shared" si="8"/>
        <v>0</v>
      </c>
      <c r="H30" s="92">
        <f t="shared" si="8"/>
        <v>0</v>
      </c>
      <c r="I30" s="92">
        <f t="shared" si="8"/>
        <v>0</v>
      </c>
      <c r="J30" s="92">
        <f t="shared" si="8"/>
        <v>0</v>
      </c>
      <c r="K30" s="92">
        <f t="shared" si="8"/>
        <v>0</v>
      </c>
      <c r="L30" s="92">
        <f t="shared" si="8"/>
        <v>0</v>
      </c>
      <c r="M30" s="92">
        <f t="shared" si="8"/>
        <v>0</v>
      </c>
      <c r="N30" s="92">
        <f t="shared" si="8"/>
        <v>0</v>
      </c>
      <c r="O30" s="92">
        <f t="shared" si="8"/>
        <v>0</v>
      </c>
      <c r="P30" s="92">
        <f t="shared" si="8"/>
        <v>0</v>
      </c>
      <c r="Q30" s="92">
        <f t="shared" si="8"/>
        <v>0</v>
      </c>
      <c r="R30" s="92">
        <f t="shared" si="8"/>
        <v>0</v>
      </c>
      <c r="S30" s="92">
        <f t="shared" si="8"/>
        <v>0</v>
      </c>
      <c r="T30" s="92">
        <f t="shared" si="8"/>
        <v>0</v>
      </c>
      <c r="U30" s="92">
        <f t="shared" si="8"/>
        <v>0</v>
      </c>
      <c r="V30" s="92">
        <f t="shared" ref="V30:X30" si="9">+V14+V25-V26+V27+V28+V29</f>
        <v>0</v>
      </c>
      <c r="W30" s="92">
        <f t="shared" si="9"/>
        <v>0</v>
      </c>
      <c r="X30" s="92">
        <f t="shared" si="9"/>
        <v>0</v>
      </c>
    </row>
    <row r="31" spans="1:24" ht="15" customHeight="1" x14ac:dyDescent="0.2">
      <c r="A31" s="34" t="s">
        <v>230</v>
      </c>
      <c r="B31" s="35" t="s">
        <v>231</v>
      </c>
      <c r="C31" s="36">
        <v>127</v>
      </c>
      <c r="D31" s="92">
        <f t="shared" ref="D31:U31" si="10">+D32+D43+D48+D52</f>
        <v>0</v>
      </c>
      <c r="E31" s="92">
        <f t="shared" si="10"/>
        <v>0</v>
      </c>
      <c r="F31" s="92">
        <f t="shared" si="10"/>
        <v>0</v>
      </c>
      <c r="G31" s="92">
        <f t="shared" si="10"/>
        <v>0</v>
      </c>
      <c r="H31" s="92">
        <f t="shared" si="10"/>
        <v>0</v>
      </c>
      <c r="I31" s="92">
        <f t="shared" si="10"/>
        <v>0</v>
      </c>
      <c r="J31" s="92">
        <f t="shared" si="10"/>
        <v>0</v>
      </c>
      <c r="K31" s="92">
        <f t="shared" si="10"/>
        <v>0</v>
      </c>
      <c r="L31" s="92">
        <f t="shared" si="10"/>
        <v>0</v>
      </c>
      <c r="M31" s="92">
        <f t="shared" si="10"/>
        <v>0</v>
      </c>
      <c r="N31" s="92">
        <f t="shared" si="10"/>
        <v>0</v>
      </c>
      <c r="O31" s="92">
        <f t="shared" si="10"/>
        <v>0</v>
      </c>
      <c r="P31" s="92">
        <f t="shared" si="10"/>
        <v>0</v>
      </c>
      <c r="Q31" s="92">
        <f t="shared" si="10"/>
        <v>0</v>
      </c>
      <c r="R31" s="92">
        <f t="shared" si="10"/>
        <v>0</v>
      </c>
      <c r="S31" s="92">
        <f t="shared" si="10"/>
        <v>0</v>
      </c>
      <c r="T31" s="92">
        <f t="shared" si="10"/>
        <v>0</v>
      </c>
      <c r="U31" s="92">
        <f t="shared" si="10"/>
        <v>0</v>
      </c>
      <c r="V31" s="92">
        <f t="shared" ref="V31:X31" si="11">+V32+V43+V48+V52</f>
        <v>0</v>
      </c>
      <c r="W31" s="92">
        <f t="shared" si="11"/>
        <v>0</v>
      </c>
      <c r="X31" s="92">
        <f t="shared" si="11"/>
        <v>0</v>
      </c>
    </row>
    <row r="32" spans="1:24" ht="15" customHeight="1" x14ac:dyDescent="0.2">
      <c r="A32" s="37" t="s">
        <v>5</v>
      </c>
      <c r="B32" s="35" t="s">
        <v>232</v>
      </c>
      <c r="C32" s="36">
        <v>128</v>
      </c>
      <c r="D32" s="92">
        <f t="shared" ref="D32:U32" si="12">+D33+D34+D38</f>
        <v>0</v>
      </c>
      <c r="E32" s="92">
        <f t="shared" si="12"/>
        <v>0</v>
      </c>
      <c r="F32" s="92">
        <f t="shared" si="12"/>
        <v>0</v>
      </c>
      <c r="G32" s="92">
        <f t="shared" si="12"/>
        <v>0</v>
      </c>
      <c r="H32" s="92">
        <f t="shared" si="12"/>
        <v>0</v>
      </c>
      <c r="I32" s="92">
        <f t="shared" si="12"/>
        <v>0</v>
      </c>
      <c r="J32" s="92">
        <f t="shared" si="12"/>
        <v>0</v>
      </c>
      <c r="K32" s="92">
        <f t="shared" si="12"/>
        <v>0</v>
      </c>
      <c r="L32" s="92">
        <f t="shared" si="12"/>
        <v>0</v>
      </c>
      <c r="M32" s="92">
        <f t="shared" si="12"/>
        <v>0</v>
      </c>
      <c r="N32" s="92">
        <f t="shared" si="12"/>
        <v>0</v>
      </c>
      <c r="O32" s="92">
        <f t="shared" si="12"/>
        <v>0</v>
      </c>
      <c r="P32" s="92">
        <f t="shared" si="12"/>
        <v>0</v>
      </c>
      <c r="Q32" s="92">
        <f t="shared" si="12"/>
        <v>0</v>
      </c>
      <c r="R32" s="92">
        <f t="shared" si="12"/>
        <v>0</v>
      </c>
      <c r="S32" s="92">
        <f t="shared" si="12"/>
        <v>0</v>
      </c>
      <c r="T32" s="92">
        <f t="shared" si="12"/>
        <v>0</v>
      </c>
      <c r="U32" s="92">
        <f t="shared" si="12"/>
        <v>0</v>
      </c>
      <c r="V32" s="92">
        <f t="shared" ref="V32:X32" si="13">+V33+V34+V38</f>
        <v>0</v>
      </c>
      <c r="W32" s="92">
        <f t="shared" si="13"/>
        <v>0</v>
      </c>
      <c r="X32" s="92">
        <f t="shared" si="13"/>
        <v>0</v>
      </c>
    </row>
    <row r="33" spans="1:24" ht="15" customHeight="1" x14ac:dyDescent="0.2">
      <c r="A33" s="38" t="s">
        <v>8</v>
      </c>
      <c r="B33" s="39" t="s">
        <v>233</v>
      </c>
      <c r="C33" s="36">
        <v>129</v>
      </c>
      <c r="D33" s="68"/>
      <c r="E33" s="68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</row>
    <row r="34" spans="1:24" ht="15" customHeight="1" x14ac:dyDescent="0.2">
      <c r="A34" s="38" t="s">
        <v>23</v>
      </c>
      <c r="B34" s="39" t="s">
        <v>234</v>
      </c>
      <c r="C34" s="36">
        <v>130</v>
      </c>
      <c r="D34" s="92">
        <f t="shared" ref="D34:U34" si="14">+D35+D36+D37</f>
        <v>0</v>
      </c>
      <c r="E34" s="92">
        <f t="shared" si="14"/>
        <v>0</v>
      </c>
      <c r="F34" s="92">
        <f t="shared" si="14"/>
        <v>0</v>
      </c>
      <c r="G34" s="92">
        <f t="shared" si="14"/>
        <v>0</v>
      </c>
      <c r="H34" s="92">
        <f t="shared" si="14"/>
        <v>0</v>
      </c>
      <c r="I34" s="92">
        <f t="shared" si="14"/>
        <v>0</v>
      </c>
      <c r="J34" s="92">
        <f t="shared" si="14"/>
        <v>0</v>
      </c>
      <c r="K34" s="92">
        <f t="shared" si="14"/>
        <v>0</v>
      </c>
      <c r="L34" s="92">
        <f t="shared" si="14"/>
        <v>0</v>
      </c>
      <c r="M34" s="92">
        <f t="shared" si="14"/>
        <v>0</v>
      </c>
      <c r="N34" s="92">
        <f t="shared" si="14"/>
        <v>0</v>
      </c>
      <c r="O34" s="92">
        <f t="shared" si="14"/>
        <v>0</v>
      </c>
      <c r="P34" s="92">
        <f t="shared" si="14"/>
        <v>0</v>
      </c>
      <c r="Q34" s="92">
        <f t="shared" si="14"/>
        <v>0</v>
      </c>
      <c r="R34" s="92">
        <f t="shared" si="14"/>
        <v>0</v>
      </c>
      <c r="S34" s="92">
        <f t="shared" si="14"/>
        <v>0</v>
      </c>
      <c r="T34" s="92">
        <f t="shared" si="14"/>
        <v>0</v>
      </c>
      <c r="U34" s="92">
        <f t="shared" si="14"/>
        <v>0</v>
      </c>
      <c r="V34" s="92">
        <f t="shared" ref="V34:X34" si="15">+V35+V36+V37</f>
        <v>0</v>
      </c>
      <c r="W34" s="92">
        <f t="shared" si="15"/>
        <v>0</v>
      </c>
      <c r="X34" s="92">
        <f t="shared" si="15"/>
        <v>0</v>
      </c>
    </row>
    <row r="35" spans="1:24" ht="15" customHeight="1" x14ac:dyDescent="0.2">
      <c r="A35" s="38" t="s">
        <v>235</v>
      </c>
      <c r="B35" s="39" t="s">
        <v>236</v>
      </c>
      <c r="C35" s="36">
        <v>131</v>
      </c>
      <c r="D35" s="68"/>
      <c r="E35" s="68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</row>
    <row r="36" spans="1:24" ht="15" customHeight="1" x14ac:dyDescent="0.2">
      <c r="A36" s="38" t="s">
        <v>237</v>
      </c>
      <c r="B36" s="39" t="s">
        <v>238</v>
      </c>
      <c r="C36" s="36">
        <v>132</v>
      </c>
      <c r="D36" s="68"/>
      <c r="E36" s="68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</row>
    <row r="37" spans="1:24" ht="15" customHeight="1" x14ac:dyDescent="0.2">
      <c r="A37" s="38" t="s">
        <v>239</v>
      </c>
      <c r="B37" s="39" t="s">
        <v>240</v>
      </c>
      <c r="C37" s="36">
        <v>133</v>
      </c>
      <c r="D37" s="68"/>
      <c r="E37" s="68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</row>
    <row r="38" spans="1:24" ht="15" customHeight="1" x14ac:dyDescent="0.2">
      <c r="A38" s="38" t="s">
        <v>33</v>
      </c>
      <c r="B38" s="39" t="s">
        <v>241</v>
      </c>
      <c r="C38" s="36">
        <v>134</v>
      </c>
      <c r="D38" s="92">
        <f t="shared" ref="D38:U38" si="16">+D39+D40+D41+D42</f>
        <v>0</v>
      </c>
      <c r="E38" s="92">
        <f t="shared" si="16"/>
        <v>0</v>
      </c>
      <c r="F38" s="92">
        <f t="shared" si="16"/>
        <v>0</v>
      </c>
      <c r="G38" s="92">
        <f t="shared" si="16"/>
        <v>0</v>
      </c>
      <c r="H38" s="92">
        <f t="shared" si="16"/>
        <v>0</v>
      </c>
      <c r="I38" s="92">
        <f t="shared" si="16"/>
        <v>0</v>
      </c>
      <c r="J38" s="92">
        <f t="shared" si="16"/>
        <v>0</v>
      </c>
      <c r="K38" s="92">
        <f t="shared" si="16"/>
        <v>0</v>
      </c>
      <c r="L38" s="92">
        <f t="shared" si="16"/>
        <v>0</v>
      </c>
      <c r="M38" s="92">
        <f t="shared" si="16"/>
        <v>0</v>
      </c>
      <c r="N38" s="92">
        <f t="shared" si="16"/>
        <v>0</v>
      </c>
      <c r="O38" s="92">
        <f t="shared" si="16"/>
        <v>0</v>
      </c>
      <c r="P38" s="92">
        <f t="shared" si="16"/>
        <v>0</v>
      </c>
      <c r="Q38" s="92">
        <f t="shared" si="16"/>
        <v>0</v>
      </c>
      <c r="R38" s="92">
        <f t="shared" si="16"/>
        <v>0</v>
      </c>
      <c r="S38" s="92">
        <f t="shared" si="16"/>
        <v>0</v>
      </c>
      <c r="T38" s="92">
        <f t="shared" si="16"/>
        <v>0</v>
      </c>
      <c r="U38" s="92">
        <f t="shared" si="16"/>
        <v>0</v>
      </c>
      <c r="V38" s="92">
        <f t="shared" ref="V38:X38" si="17">+V39+V40+V41+V42</f>
        <v>0</v>
      </c>
      <c r="W38" s="92">
        <f t="shared" si="17"/>
        <v>0</v>
      </c>
      <c r="X38" s="92">
        <f t="shared" si="17"/>
        <v>0</v>
      </c>
    </row>
    <row r="39" spans="1:24" ht="15" customHeight="1" x14ac:dyDescent="0.2">
      <c r="A39" s="38" t="s">
        <v>235</v>
      </c>
      <c r="B39" s="39" t="s">
        <v>242</v>
      </c>
      <c r="C39" s="36">
        <v>135</v>
      </c>
      <c r="D39" s="68"/>
      <c r="E39" s="68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</row>
    <row r="40" spans="1:24" ht="15" customHeight="1" x14ac:dyDescent="0.2">
      <c r="A40" s="38" t="s">
        <v>237</v>
      </c>
      <c r="B40" s="39" t="s">
        <v>243</v>
      </c>
      <c r="C40" s="36">
        <v>136</v>
      </c>
      <c r="D40" s="68"/>
      <c r="E40" s="68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</row>
    <row r="41" spans="1:24" ht="15" customHeight="1" x14ac:dyDescent="0.2">
      <c r="A41" s="38" t="s">
        <v>239</v>
      </c>
      <c r="B41" s="39" t="s">
        <v>244</v>
      </c>
      <c r="C41" s="36">
        <v>137</v>
      </c>
      <c r="D41" s="68"/>
      <c r="E41" s="68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</row>
    <row r="42" spans="1:24" ht="15" customHeight="1" x14ac:dyDescent="0.2">
      <c r="A42" s="38" t="s">
        <v>245</v>
      </c>
      <c r="B42" s="39" t="s">
        <v>246</v>
      </c>
      <c r="C42" s="36">
        <v>138</v>
      </c>
      <c r="D42" s="68"/>
      <c r="E42" s="68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</row>
    <row r="43" spans="1:24" ht="15" customHeight="1" x14ac:dyDescent="0.2">
      <c r="A43" s="37" t="s">
        <v>26</v>
      </c>
      <c r="B43" s="35" t="s">
        <v>247</v>
      </c>
      <c r="C43" s="36">
        <v>139</v>
      </c>
      <c r="D43" s="92">
        <f t="shared" ref="D43:U43" si="18">+D44+D45+D46+D47</f>
        <v>0</v>
      </c>
      <c r="E43" s="92">
        <f t="shared" si="18"/>
        <v>0</v>
      </c>
      <c r="F43" s="92">
        <f t="shared" si="18"/>
        <v>0</v>
      </c>
      <c r="G43" s="92">
        <f t="shared" si="18"/>
        <v>0</v>
      </c>
      <c r="H43" s="92">
        <f t="shared" si="18"/>
        <v>0</v>
      </c>
      <c r="I43" s="92">
        <f t="shared" si="18"/>
        <v>0</v>
      </c>
      <c r="J43" s="92">
        <f t="shared" si="18"/>
        <v>0</v>
      </c>
      <c r="K43" s="92">
        <f t="shared" si="18"/>
        <v>0</v>
      </c>
      <c r="L43" s="92">
        <f t="shared" si="18"/>
        <v>0</v>
      </c>
      <c r="M43" s="92">
        <f t="shared" si="18"/>
        <v>0</v>
      </c>
      <c r="N43" s="92">
        <f t="shared" si="18"/>
        <v>0</v>
      </c>
      <c r="O43" s="92">
        <f t="shared" si="18"/>
        <v>0</v>
      </c>
      <c r="P43" s="92">
        <f t="shared" si="18"/>
        <v>0</v>
      </c>
      <c r="Q43" s="92">
        <f t="shared" si="18"/>
        <v>0</v>
      </c>
      <c r="R43" s="92">
        <f t="shared" si="18"/>
        <v>0</v>
      </c>
      <c r="S43" s="92">
        <f t="shared" si="18"/>
        <v>0</v>
      </c>
      <c r="T43" s="92">
        <f t="shared" si="18"/>
        <v>0</v>
      </c>
      <c r="U43" s="92">
        <f t="shared" si="18"/>
        <v>0</v>
      </c>
      <c r="V43" s="92">
        <f t="shared" ref="V43:X43" si="19">+V44+V45+V46+V47</f>
        <v>0</v>
      </c>
      <c r="W43" s="92">
        <f t="shared" si="19"/>
        <v>0</v>
      </c>
      <c r="X43" s="92">
        <f t="shared" si="19"/>
        <v>0</v>
      </c>
    </row>
    <row r="44" spans="1:24" ht="15" customHeight="1" x14ac:dyDescent="0.2">
      <c r="A44" s="38" t="s">
        <v>8</v>
      </c>
      <c r="B44" s="39" t="s">
        <v>248</v>
      </c>
      <c r="C44" s="36">
        <v>140</v>
      </c>
      <c r="D44" s="68"/>
      <c r="E44" s="68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</row>
    <row r="45" spans="1:24" ht="15" customHeight="1" x14ac:dyDescent="0.2">
      <c r="A45" s="38" t="s">
        <v>23</v>
      </c>
      <c r="B45" s="39" t="s">
        <v>249</v>
      </c>
      <c r="C45" s="36">
        <v>141</v>
      </c>
      <c r="D45" s="68"/>
      <c r="E45" s="68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</row>
    <row r="46" spans="1:24" ht="15" customHeight="1" x14ac:dyDescent="0.2">
      <c r="A46" s="38" t="s">
        <v>33</v>
      </c>
      <c r="B46" s="39" t="s">
        <v>250</v>
      </c>
      <c r="C46" s="36">
        <v>142</v>
      </c>
      <c r="D46" s="68"/>
      <c r="E46" s="68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</row>
    <row r="47" spans="1:24" ht="15" customHeight="1" x14ac:dyDescent="0.2">
      <c r="A47" s="38" t="s">
        <v>36</v>
      </c>
      <c r="B47" s="39" t="s">
        <v>251</v>
      </c>
      <c r="C47" s="36">
        <v>143</v>
      </c>
      <c r="D47" s="68"/>
      <c r="E47" s="68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</row>
    <row r="48" spans="1:24" ht="15" customHeight="1" x14ac:dyDescent="0.2">
      <c r="A48" s="37" t="s">
        <v>48</v>
      </c>
      <c r="B48" s="35" t="s">
        <v>252</v>
      </c>
      <c r="C48" s="36">
        <v>144</v>
      </c>
      <c r="D48" s="92">
        <f t="shared" ref="D48:U48" si="20">+D49+D50+D51</f>
        <v>0</v>
      </c>
      <c r="E48" s="92">
        <f t="shared" si="20"/>
        <v>0</v>
      </c>
      <c r="F48" s="92">
        <f t="shared" si="20"/>
        <v>0</v>
      </c>
      <c r="G48" s="92">
        <f t="shared" si="20"/>
        <v>0</v>
      </c>
      <c r="H48" s="92">
        <f t="shared" si="20"/>
        <v>0</v>
      </c>
      <c r="I48" s="92">
        <f t="shared" si="20"/>
        <v>0</v>
      </c>
      <c r="J48" s="92">
        <f t="shared" si="20"/>
        <v>0</v>
      </c>
      <c r="K48" s="92">
        <f t="shared" si="20"/>
        <v>0</v>
      </c>
      <c r="L48" s="92">
        <f t="shared" si="20"/>
        <v>0</v>
      </c>
      <c r="M48" s="92">
        <f t="shared" si="20"/>
        <v>0</v>
      </c>
      <c r="N48" s="92">
        <f t="shared" si="20"/>
        <v>0</v>
      </c>
      <c r="O48" s="92">
        <f t="shared" si="20"/>
        <v>0</v>
      </c>
      <c r="P48" s="92">
        <f t="shared" si="20"/>
        <v>0</v>
      </c>
      <c r="Q48" s="92">
        <f t="shared" si="20"/>
        <v>0</v>
      </c>
      <c r="R48" s="92">
        <f t="shared" si="20"/>
        <v>0</v>
      </c>
      <c r="S48" s="92">
        <f t="shared" si="20"/>
        <v>0</v>
      </c>
      <c r="T48" s="92">
        <f t="shared" si="20"/>
        <v>0</v>
      </c>
      <c r="U48" s="92">
        <f t="shared" si="20"/>
        <v>0</v>
      </c>
      <c r="V48" s="92">
        <f t="shared" ref="V48:X48" si="21">+V49+V50+V51</f>
        <v>0</v>
      </c>
      <c r="W48" s="92">
        <f t="shared" si="21"/>
        <v>0</v>
      </c>
      <c r="X48" s="92">
        <f t="shared" si="21"/>
        <v>0</v>
      </c>
    </row>
    <row r="49" spans="1:24" ht="15" customHeight="1" x14ac:dyDescent="0.2">
      <c r="A49" s="38" t="s">
        <v>8</v>
      </c>
      <c r="B49" s="39" t="s">
        <v>253</v>
      </c>
      <c r="C49" s="36">
        <v>145</v>
      </c>
      <c r="D49" s="68"/>
      <c r="E49" s="68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</row>
    <row r="50" spans="1:24" ht="30" customHeight="1" x14ac:dyDescent="0.2">
      <c r="A50" s="38" t="s">
        <v>23</v>
      </c>
      <c r="B50" s="39" t="s">
        <v>254</v>
      </c>
      <c r="C50" s="36">
        <v>146</v>
      </c>
      <c r="D50" s="68"/>
      <c r="E50" s="68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</row>
    <row r="51" spans="1:24" ht="15" customHeight="1" x14ac:dyDescent="0.2">
      <c r="A51" s="38" t="s">
        <v>33</v>
      </c>
      <c r="B51" s="39" t="s">
        <v>255</v>
      </c>
      <c r="C51" s="36">
        <v>147</v>
      </c>
      <c r="D51" s="68"/>
      <c r="E51" s="68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</row>
    <row r="52" spans="1:24" ht="15" customHeight="1" x14ac:dyDescent="0.2">
      <c r="A52" s="37" t="s">
        <v>51</v>
      </c>
      <c r="B52" s="35" t="s">
        <v>256</v>
      </c>
      <c r="C52" s="36">
        <v>148</v>
      </c>
      <c r="D52" s="92">
        <f t="shared" ref="D52:U52" si="22">+D53+D54</f>
        <v>0</v>
      </c>
      <c r="E52" s="92">
        <f t="shared" si="22"/>
        <v>0</v>
      </c>
      <c r="F52" s="92">
        <f t="shared" si="22"/>
        <v>0</v>
      </c>
      <c r="G52" s="92">
        <f t="shared" si="22"/>
        <v>0</v>
      </c>
      <c r="H52" s="92">
        <f t="shared" si="22"/>
        <v>0</v>
      </c>
      <c r="I52" s="92">
        <f t="shared" si="22"/>
        <v>0</v>
      </c>
      <c r="J52" s="92">
        <f t="shared" si="22"/>
        <v>0</v>
      </c>
      <c r="K52" s="92">
        <f t="shared" si="22"/>
        <v>0</v>
      </c>
      <c r="L52" s="92">
        <f t="shared" si="22"/>
        <v>0</v>
      </c>
      <c r="M52" s="92">
        <f t="shared" si="22"/>
        <v>0</v>
      </c>
      <c r="N52" s="92">
        <f t="shared" si="22"/>
        <v>0</v>
      </c>
      <c r="O52" s="92">
        <f t="shared" si="22"/>
        <v>0</v>
      </c>
      <c r="P52" s="92">
        <f t="shared" si="22"/>
        <v>0</v>
      </c>
      <c r="Q52" s="92">
        <f t="shared" si="22"/>
        <v>0</v>
      </c>
      <c r="R52" s="92">
        <f t="shared" si="22"/>
        <v>0</v>
      </c>
      <c r="S52" s="92">
        <f t="shared" si="22"/>
        <v>0</v>
      </c>
      <c r="T52" s="92">
        <f t="shared" si="22"/>
        <v>0</v>
      </c>
      <c r="U52" s="92">
        <f t="shared" si="22"/>
        <v>0</v>
      </c>
      <c r="V52" s="92">
        <f t="shared" ref="V52:X52" si="23">+V53+V54</f>
        <v>0</v>
      </c>
      <c r="W52" s="92">
        <f t="shared" si="23"/>
        <v>0</v>
      </c>
      <c r="X52" s="92">
        <f t="shared" si="23"/>
        <v>0</v>
      </c>
    </row>
    <row r="53" spans="1:24" ht="15" customHeight="1" x14ac:dyDescent="0.2">
      <c r="A53" s="38" t="s">
        <v>8</v>
      </c>
      <c r="B53" s="39" t="s">
        <v>162</v>
      </c>
      <c r="C53" s="36">
        <v>149</v>
      </c>
      <c r="D53" s="68"/>
      <c r="E53" s="68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</row>
    <row r="54" spans="1:24" ht="15" customHeight="1" x14ac:dyDescent="0.2">
      <c r="A54" s="38" t="s">
        <v>23</v>
      </c>
      <c r="B54" s="39" t="s">
        <v>257</v>
      </c>
      <c r="C54" s="36">
        <v>150</v>
      </c>
      <c r="D54" s="68"/>
      <c r="E54" s="68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</row>
    <row r="55" spans="1:24" ht="15" customHeight="1" x14ac:dyDescent="0.2">
      <c r="A55" s="34" t="s">
        <v>258</v>
      </c>
      <c r="B55" s="35" t="s">
        <v>259</v>
      </c>
      <c r="C55" s="36">
        <v>151</v>
      </c>
      <c r="D55" s="92">
        <f t="shared" ref="D55:U55" si="24">+IF((D30-D31)&gt;=0,(D30-D31),0)</f>
        <v>0</v>
      </c>
      <c r="E55" s="92">
        <f t="shared" si="24"/>
        <v>0</v>
      </c>
      <c r="F55" s="92">
        <f t="shared" si="24"/>
        <v>0</v>
      </c>
      <c r="G55" s="92">
        <f t="shared" si="24"/>
        <v>0</v>
      </c>
      <c r="H55" s="92">
        <f t="shared" si="24"/>
        <v>0</v>
      </c>
      <c r="I55" s="92">
        <f t="shared" si="24"/>
        <v>0</v>
      </c>
      <c r="J55" s="92">
        <f t="shared" si="24"/>
        <v>0</v>
      </c>
      <c r="K55" s="92">
        <f t="shared" si="24"/>
        <v>0</v>
      </c>
      <c r="L55" s="92">
        <f t="shared" si="24"/>
        <v>0</v>
      </c>
      <c r="M55" s="92">
        <f t="shared" si="24"/>
        <v>0</v>
      </c>
      <c r="N55" s="92">
        <f t="shared" si="24"/>
        <v>0</v>
      </c>
      <c r="O55" s="92">
        <f t="shared" si="24"/>
        <v>0</v>
      </c>
      <c r="P55" s="92">
        <f t="shared" si="24"/>
        <v>0</v>
      </c>
      <c r="Q55" s="92">
        <f t="shared" si="24"/>
        <v>0</v>
      </c>
      <c r="R55" s="92">
        <f t="shared" si="24"/>
        <v>0</v>
      </c>
      <c r="S55" s="92">
        <f t="shared" si="24"/>
        <v>0</v>
      </c>
      <c r="T55" s="92">
        <f t="shared" si="24"/>
        <v>0</v>
      </c>
      <c r="U55" s="92">
        <f t="shared" si="24"/>
        <v>0</v>
      </c>
      <c r="V55" s="92">
        <f t="shared" ref="V55:X55" si="25">+IF((V30-V31)&gt;=0,(V30-V31),0)</f>
        <v>0</v>
      </c>
      <c r="W55" s="92">
        <f t="shared" si="25"/>
        <v>0</v>
      </c>
      <c r="X55" s="92">
        <f t="shared" si="25"/>
        <v>0</v>
      </c>
    </row>
    <row r="56" spans="1:24" ht="15" customHeight="1" x14ac:dyDescent="0.2">
      <c r="A56" s="34" t="s">
        <v>5</v>
      </c>
      <c r="B56" s="35" t="s">
        <v>260</v>
      </c>
      <c r="C56" s="36">
        <v>152</v>
      </c>
      <c r="D56" s="92">
        <f t="shared" ref="D56:U56" si="26">+IF((D31-D30)&lt;=0,0,D31-D30)</f>
        <v>0</v>
      </c>
      <c r="E56" s="92">
        <f t="shared" si="26"/>
        <v>0</v>
      </c>
      <c r="F56" s="92">
        <f t="shared" si="26"/>
        <v>0</v>
      </c>
      <c r="G56" s="92">
        <f t="shared" si="26"/>
        <v>0</v>
      </c>
      <c r="H56" s="92">
        <f t="shared" si="26"/>
        <v>0</v>
      </c>
      <c r="I56" s="92">
        <f t="shared" si="26"/>
        <v>0</v>
      </c>
      <c r="J56" s="92">
        <f t="shared" si="26"/>
        <v>0</v>
      </c>
      <c r="K56" s="92">
        <f t="shared" si="26"/>
        <v>0</v>
      </c>
      <c r="L56" s="92">
        <f t="shared" si="26"/>
        <v>0</v>
      </c>
      <c r="M56" s="92">
        <f t="shared" si="26"/>
        <v>0</v>
      </c>
      <c r="N56" s="92">
        <f t="shared" si="26"/>
        <v>0</v>
      </c>
      <c r="O56" s="92">
        <f t="shared" si="26"/>
        <v>0</v>
      </c>
      <c r="P56" s="92">
        <f t="shared" si="26"/>
        <v>0</v>
      </c>
      <c r="Q56" s="92">
        <f t="shared" si="26"/>
        <v>0</v>
      </c>
      <c r="R56" s="92">
        <f t="shared" si="26"/>
        <v>0</v>
      </c>
      <c r="S56" s="92">
        <f t="shared" si="26"/>
        <v>0</v>
      </c>
      <c r="T56" s="92">
        <f t="shared" si="26"/>
        <v>0</v>
      </c>
      <c r="U56" s="92">
        <f t="shared" si="26"/>
        <v>0</v>
      </c>
      <c r="V56" s="92">
        <f t="shared" ref="V56:X56" si="27">+IF((V31-V30)&lt;=0,0,V31-V30)</f>
        <v>0</v>
      </c>
      <c r="W56" s="92">
        <f t="shared" si="27"/>
        <v>0</v>
      </c>
      <c r="X56" s="92">
        <f t="shared" si="27"/>
        <v>0</v>
      </c>
    </row>
    <row r="57" spans="1:24" ht="15" customHeight="1" x14ac:dyDescent="0.2">
      <c r="A57" s="34" t="s">
        <v>261</v>
      </c>
      <c r="B57" s="35" t="s">
        <v>262</v>
      </c>
      <c r="C57" s="36">
        <v>153</v>
      </c>
      <c r="D57" s="92">
        <f t="shared" ref="D57:U57" si="28">+D59+D64+D67</f>
        <v>0</v>
      </c>
      <c r="E57" s="92">
        <f t="shared" si="28"/>
        <v>0</v>
      </c>
      <c r="F57" s="92">
        <f t="shared" si="28"/>
        <v>0</v>
      </c>
      <c r="G57" s="92">
        <f t="shared" si="28"/>
        <v>0</v>
      </c>
      <c r="H57" s="92">
        <f t="shared" si="28"/>
        <v>0</v>
      </c>
      <c r="I57" s="92">
        <f t="shared" si="28"/>
        <v>0</v>
      </c>
      <c r="J57" s="92">
        <f t="shared" si="28"/>
        <v>0</v>
      </c>
      <c r="K57" s="92">
        <f t="shared" si="28"/>
        <v>0</v>
      </c>
      <c r="L57" s="92">
        <f t="shared" si="28"/>
        <v>0</v>
      </c>
      <c r="M57" s="92">
        <f t="shared" si="28"/>
        <v>0</v>
      </c>
      <c r="N57" s="92">
        <f t="shared" si="28"/>
        <v>0</v>
      </c>
      <c r="O57" s="92">
        <f t="shared" si="28"/>
        <v>0</v>
      </c>
      <c r="P57" s="92">
        <f t="shared" si="28"/>
        <v>0</v>
      </c>
      <c r="Q57" s="92">
        <f t="shared" si="28"/>
        <v>0</v>
      </c>
      <c r="R57" s="92">
        <f t="shared" si="28"/>
        <v>0</v>
      </c>
      <c r="S57" s="92">
        <f t="shared" si="28"/>
        <v>0</v>
      </c>
      <c r="T57" s="92">
        <f t="shared" si="28"/>
        <v>0</v>
      </c>
      <c r="U57" s="92">
        <f t="shared" si="28"/>
        <v>0</v>
      </c>
      <c r="V57" s="92">
        <f t="shared" ref="V57:X57" si="29">+V59+V64+V67</f>
        <v>0</v>
      </c>
      <c r="W57" s="92">
        <f t="shared" si="29"/>
        <v>0</v>
      </c>
      <c r="X57" s="92">
        <f t="shared" si="29"/>
        <v>0</v>
      </c>
    </row>
    <row r="58" spans="1:24" ht="15" customHeight="1" x14ac:dyDescent="0.2">
      <c r="A58" s="38"/>
      <c r="B58" s="53" t="s">
        <v>263</v>
      </c>
      <c r="C58" s="36">
        <v>154</v>
      </c>
      <c r="D58" s="68"/>
      <c r="E58" s="68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</row>
    <row r="59" spans="1:24" ht="15" customHeight="1" x14ac:dyDescent="0.2">
      <c r="A59" s="37" t="s">
        <v>5</v>
      </c>
      <c r="B59" s="35" t="s">
        <v>264</v>
      </c>
      <c r="C59" s="36">
        <v>155</v>
      </c>
      <c r="D59" s="92">
        <f t="shared" ref="D59:U59" si="30">+D60+D61+D62+D63</f>
        <v>0</v>
      </c>
      <c r="E59" s="92">
        <f t="shared" si="30"/>
        <v>0</v>
      </c>
      <c r="F59" s="92">
        <f t="shared" si="30"/>
        <v>0</v>
      </c>
      <c r="G59" s="92">
        <f t="shared" si="30"/>
        <v>0</v>
      </c>
      <c r="H59" s="92">
        <f t="shared" si="30"/>
        <v>0</v>
      </c>
      <c r="I59" s="92">
        <f t="shared" si="30"/>
        <v>0</v>
      </c>
      <c r="J59" s="92">
        <f t="shared" si="30"/>
        <v>0</v>
      </c>
      <c r="K59" s="92">
        <f t="shared" si="30"/>
        <v>0</v>
      </c>
      <c r="L59" s="92">
        <f t="shared" si="30"/>
        <v>0</v>
      </c>
      <c r="M59" s="92">
        <f t="shared" si="30"/>
        <v>0</v>
      </c>
      <c r="N59" s="92">
        <f t="shared" si="30"/>
        <v>0</v>
      </c>
      <c r="O59" s="92">
        <f t="shared" si="30"/>
        <v>0</v>
      </c>
      <c r="P59" s="92">
        <f t="shared" si="30"/>
        <v>0</v>
      </c>
      <c r="Q59" s="92">
        <f t="shared" si="30"/>
        <v>0</v>
      </c>
      <c r="R59" s="92">
        <f t="shared" si="30"/>
        <v>0</v>
      </c>
      <c r="S59" s="92">
        <f t="shared" si="30"/>
        <v>0</v>
      </c>
      <c r="T59" s="92">
        <f t="shared" si="30"/>
        <v>0</v>
      </c>
      <c r="U59" s="92">
        <f t="shared" si="30"/>
        <v>0</v>
      </c>
      <c r="V59" s="92">
        <f t="shared" ref="V59:X59" si="31">+V60+V61+V62+V63</f>
        <v>0</v>
      </c>
      <c r="W59" s="92">
        <f t="shared" si="31"/>
        <v>0</v>
      </c>
      <c r="X59" s="92">
        <f t="shared" si="31"/>
        <v>0</v>
      </c>
    </row>
    <row r="60" spans="1:24" ht="15" customHeight="1" x14ac:dyDescent="0.2">
      <c r="A60" s="38" t="s">
        <v>8</v>
      </c>
      <c r="B60" s="39" t="s">
        <v>265</v>
      </c>
      <c r="C60" s="36">
        <v>156</v>
      </c>
      <c r="D60" s="68"/>
      <c r="E60" s="68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</row>
    <row r="61" spans="1:24" ht="15" customHeight="1" x14ac:dyDescent="0.2">
      <c r="A61" s="38" t="s">
        <v>23</v>
      </c>
      <c r="B61" s="39" t="s">
        <v>266</v>
      </c>
      <c r="C61" s="36">
        <v>157</v>
      </c>
      <c r="D61" s="68"/>
      <c r="E61" s="68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</row>
    <row r="62" spans="1:24" ht="15" customHeight="1" x14ac:dyDescent="0.2">
      <c r="A62" s="38" t="s">
        <v>33</v>
      </c>
      <c r="B62" s="39" t="s">
        <v>267</v>
      </c>
      <c r="C62" s="36">
        <v>158</v>
      </c>
      <c r="D62" s="68"/>
      <c r="E62" s="68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</row>
    <row r="63" spans="1:24" ht="15" customHeight="1" x14ac:dyDescent="0.2">
      <c r="A63" s="38" t="s">
        <v>36</v>
      </c>
      <c r="B63" s="39" t="s">
        <v>268</v>
      </c>
      <c r="C63" s="36">
        <v>159</v>
      </c>
      <c r="D63" s="68"/>
      <c r="E63" s="68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</row>
    <row r="64" spans="1:24" ht="15" customHeight="1" x14ac:dyDescent="0.2">
      <c r="A64" s="37" t="s">
        <v>26</v>
      </c>
      <c r="B64" s="35" t="s">
        <v>269</v>
      </c>
      <c r="C64" s="36">
        <v>160</v>
      </c>
      <c r="D64" s="92">
        <f t="shared" ref="D64:U64" si="32">+D65+D66</f>
        <v>0</v>
      </c>
      <c r="E64" s="92">
        <f t="shared" si="32"/>
        <v>0</v>
      </c>
      <c r="F64" s="92">
        <f t="shared" si="32"/>
        <v>0</v>
      </c>
      <c r="G64" s="92">
        <f t="shared" si="32"/>
        <v>0</v>
      </c>
      <c r="H64" s="92">
        <f t="shared" si="32"/>
        <v>0</v>
      </c>
      <c r="I64" s="92">
        <f t="shared" si="32"/>
        <v>0</v>
      </c>
      <c r="J64" s="92">
        <f t="shared" si="32"/>
        <v>0</v>
      </c>
      <c r="K64" s="92">
        <f t="shared" si="32"/>
        <v>0</v>
      </c>
      <c r="L64" s="92">
        <f t="shared" si="32"/>
        <v>0</v>
      </c>
      <c r="M64" s="92">
        <f t="shared" si="32"/>
        <v>0</v>
      </c>
      <c r="N64" s="92">
        <f t="shared" si="32"/>
        <v>0</v>
      </c>
      <c r="O64" s="92">
        <f t="shared" si="32"/>
        <v>0</v>
      </c>
      <c r="P64" s="92">
        <f t="shared" si="32"/>
        <v>0</v>
      </c>
      <c r="Q64" s="92">
        <f t="shared" si="32"/>
        <v>0</v>
      </c>
      <c r="R64" s="92">
        <f t="shared" si="32"/>
        <v>0</v>
      </c>
      <c r="S64" s="92">
        <f t="shared" si="32"/>
        <v>0</v>
      </c>
      <c r="T64" s="92">
        <f t="shared" si="32"/>
        <v>0</v>
      </c>
      <c r="U64" s="92">
        <f t="shared" si="32"/>
        <v>0</v>
      </c>
      <c r="V64" s="92">
        <f t="shared" ref="V64:X64" si="33">+V65+V66</f>
        <v>0</v>
      </c>
      <c r="W64" s="92">
        <f t="shared" si="33"/>
        <v>0</v>
      </c>
      <c r="X64" s="92">
        <f t="shared" si="33"/>
        <v>0</v>
      </c>
    </row>
    <row r="65" spans="1:24" ht="15" customHeight="1" x14ac:dyDescent="0.2">
      <c r="A65" s="38" t="s">
        <v>8</v>
      </c>
      <c r="B65" s="39" t="s">
        <v>270</v>
      </c>
      <c r="C65" s="36">
        <v>161</v>
      </c>
      <c r="D65" s="68"/>
      <c r="E65" s="68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</row>
    <row r="66" spans="1:24" ht="15" customHeight="1" x14ac:dyDescent="0.2">
      <c r="A66" s="38" t="s">
        <v>23</v>
      </c>
      <c r="B66" s="39" t="s">
        <v>271</v>
      </c>
      <c r="C66" s="36">
        <v>162</v>
      </c>
      <c r="D66" s="68"/>
      <c r="E66" s="68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</row>
    <row r="67" spans="1:24" ht="15" customHeight="1" x14ac:dyDescent="0.2">
      <c r="A67" s="37" t="s">
        <v>48</v>
      </c>
      <c r="B67" s="35" t="s">
        <v>272</v>
      </c>
      <c r="C67" s="36">
        <v>163</v>
      </c>
      <c r="D67" s="92">
        <f t="shared" ref="D67:U67" si="34">+D68+D69</f>
        <v>0</v>
      </c>
      <c r="E67" s="92">
        <f t="shared" si="34"/>
        <v>0</v>
      </c>
      <c r="F67" s="92">
        <f t="shared" si="34"/>
        <v>0</v>
      </c>
      <c r="G67" s="92">
        <f t="shared" si="34"/>
        <v>0</v>
      </c>
      <c r="H67" s="92">
        <f t="shared" si="34"/>
        <v>0</v>
      </c>
      <c r="I67" s="92">
        <f t="shared" si="34"/>
        <v>0</v>
      </c>
      <c r="J67" s="92">
        <f t="shared" si="34"/>
        <v>0</v>
      </c>
      <c r="K67" s="92">
        <f t="shared" si="34"/>
        <v>0</v>
      </c>
      <c r="L67" s="92">
        <f t="shared" si="34"/>
        <v>0</v>
      </c>
      <c r="M67" s="92">
        <f t="shared" si="34"/>
        <v>0</v>
      </c>
      <c r="N67" s="92">
        <f t="shared" si="34"/>
        <v>0</v>
      </c>
      <c r="O67" s="92">
        <f t="shared" si="34"/>
        <v>0</v>
      </c>
      <c r="P67" s="92">
        <f t="shared" si="34"/>
        <v>0</v>
      </c>
      <c r="Q67" s="92">
        <f t="shared" si="34"/>
        <v>0</v>
      </c>
      <c r="R67" s="92">
        <f t="shared" si="34"/>
        <v>0</v>
      </c>
      <c r="S67" s="92">
        <f t="shared" si="34"/>
        <v>0</v>
      </c>
      <c r="T67" s="92">
        <f t="shared" si="34"/>
        <v>0</v>
      </c>
      <c r="U67" s="92">
        <f t="shared" si="34"/>
        <v>0</v>
      </c>
      <c r="V67" s="92">
        <f t="shared" ref="V67:X67" si="35">+V68+V69</f>
        <v>0</v>
      </c>
      <c r="W67" s="92">
        <f t="shared" si="35"/>
        <v>0</v>
      </c>
      <c r="X67" s="92">
        <f t="shared" si="35"/>
        <v>0</v>
      </c>
    </row>
    <row r="68" spans="1:24" ht="15" customHeight="1" x14ac:dyDescent="0.2">
      <c r="A68" s="38" t="s">
        <v>8</v>
      </c>
      <c r="B68" s="39" t="s">
        <v>273</v>
      </c>
      <c r="C68" s="36">
        <v>164</v>
      </c>
      <c r="D68" s="68"/>
      <c r="E68" s="68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</row>
    <row r="69" spans="1:24" ht="15" customHeight="1" x14ac:dyDescent="0.2">
      <c r="A69" s="38" t="s">
        <v>23</v>
      </c>
      <c r="B69" s="39" t="s">
        <v>274</v>
      </c>
      <c r="C69" s="36">
        <v>165</v>
      </c>
      <c r="D69" s="68"/>
      <c r="E69" s="68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</row>
    <row r="70" spans="1:24" ht="15" customHeight="1" x14ac:dyDescent="0.2">
      <c r="A70" s="34" t="s">
        <v>275</v>
      </c>
      <c r="B70" s="35" t="s">
        <v>276</v>
      </c>
      <c r="C70" s="36">
        <v>166</v>
      </c>
      <c r="D70" s="92">
        <f t="shared" ref="D70:U70" si="36">+D72+D73+D78</f>
        <v>0</v>
      </c>
      <c r="E70" s="92">
        <f t="shared" si="36"/>
        <v>0</v>
      </c>
      <c r="F70" s="92">
        <f t="shared" si="36"/>
        <v>0</v>
      </c>
      <c r="G70" s="92">
        <f t="shared" si="36"/>
        <v>0</v>
      </c>
      <c r="H70" s="92">
        <f t="shared" si="36"/>
        <v>0</v>
      </c>
      <c r="I70" s="92">
        <f t="shared" si="36"/>
        <v>0</v>
      </c>
      <c r="J70" s="92">
        <f t="shared" si="36"/>
        <v>0</v>
      </c>
      <c r="K70" s="92">
        <f t="shared" si="36"/>
        <v>0</v>
      </c>
      <c r="L70" s="92">
        <f t="shared" si="36"/>
        <v>0</v>
      </c>
      <c r="M70" s="92">
        <f t="shared" si="36"/>
        <v>0</v>
      </c>
      <c r="N70" s="92">
        <f t="shared" si="36"/>
        <v>0</v>
      </c>
      <c r="O70" s="92">
        <f t="shared" si="36"/>
        <v>0</v>
      </c>
      <c r="P70" s="92">
        <f t="shared" si="36"/>
        <v>0</v>
      </c>
      <c r="Q70" s="92">
        <f t="shared" si="36"/>
        <v>0</v>
      </c>
      <c r="R70" s="92">
        <f t="shared" si="36"/>
        <v>0</v>
      </c>
      <c r="S70" s="92">
        <f t="shared" si="36"/>
        <v>0</v>
      </c>
      <c r="T70" s="92">
        <f t="shared" si="36"/>
        <v>0</v>
      </c>
      <c r="U70" s="92">
        <f t="shared" si="36"/>
        <v>0</v>
      </c>
      <c r="V70" s="92">
        <f t="shared" ref="V70:X70" si="37">+V72+V73+V78</f>
        <v>0</v>
      </c>
      <c r="W70" s="92">
        <f t="shared" si="37"/>
        <v>0</v>
      </c>
      <c r="X70" s="92">
        <f t="shared" si="37"/>
        <v>0</v>
      </c>
    </row>
    <row r="71" spans="1:24" ht="15" customHeight="1" x14ac:dyDescent="0.2">
      <c r="A71" s="38"/>
      <c r="B71" s="53" t="s">
        <v>277</v>
      </c>
      <c r="C71" s="36">
        <v>167</v>
      </c>
      <c r="D71" s="68"/>
      <c r="E71" s="68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</row>
    <row r="72" spans="1:24" ht="15" customHeight="1" x14ac:dyDescent="0.2">
      <c r="A72" s="37" t="s">
        <v>5</v>
      </c>
      <c r="B72" s="35" t="s">
        <v>278</v>
      </c>
      <c r="C72" s="36">
        <v>168</v>
      </c>
      <c r="D72" s="68"/>
      <c r="E72" s="68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</row>
    <row r="73" spans="1:24" ht="15" customHeight="1" x14ac:dyDescent="0.2">
      <c r="A73" s="37" t="s">
        <v>26</v>
      </c>
      <c r="B73" s="35" t="s">
        <v>279</v>
      </c>
      <c r="C73" s="36">
        <v>169</v>
      </c>
      <c r="D73" s="92">
        <f t="shared" ref="D73:U73" si="38">+D74+D75+D76+D77</f>
        <v>0</v>
      </c>
      <c r="E73" s="92">
        <f t="shared" si="38"/>
        <v>0</v>
      </c>
      <c r="F73" s="92">
        <f t="shared" si="38"/>
        <v>0</v>
      </c>
      <c r="G73" s="92">
        <f t="shared" si="38"/>
        <v>0</v>
      </c>
      <c r="H73" s="92">
        <f t="shared" si="38"/>
        <v>0</v>
      </c>
      <c r="I73" s="92">
        <f t="shared" si="38"/>
        <v>0</v>
      </c>
      <c r="J73" s="92">
        <f t="shared" si="38"/>
        <v>0</v>
      </c>
      <c r="K73" s="92">
        <f t="shared" si="38"/>
        <v>0</v>
      </c>
      <c r="L73" s="92">
        <f t="shared" si="38"/>
        <v>0</v>
      </c>
      <c r="M73" s="92">
        <f t="shared" si="38"/>
        <v>0</v>
      </c>
      <c r="N73" s="92">
        <f t="shared" si="38"/>
        <v>0</v>
      </c>
      <c r="O73" s="92">
        <f t="shared" si="38"/>
        <v>0</v>
      </c>
      <c r="P73" s="92">
        <f t="shared" si="38"/>
        <v>0</v>
      </c>
      <c r="Q73" s="92">
        <f t="shared" si="38"/>
        <v>0</v>
      </c>
      <c r="R73" s="92">
        <f t="shared" si="38"/>
        <v>0</v>
      </c>
      <c r="S73" s="92">
        <f t="shared" si="38"/>
        <v>0</v>
      </c>
      <c r="T73" s="92">
        <f t="shared" si="38"/>
        <v>0</v>
      </c>
      <c r="U73" s="92">
        <f t="shared" si="38"/>
        <v>0</v>
      </c>
      <c r="V73" s="92">
        <f t="shared" ref="V73:X73" si="39">+V74+V75+V76+V77</f>
        <v>0</v>
      </c>
      <c r="W73" s="92">
        <f t="shared" si="39"/>
        <v>0</v>
      </c>
      <c r="X73" s="92">
        <f t="shared" si="39"/>
        <v>0</v>
      </c>
    </row>
    <row r="74" spans="1:24" ht="15" customHeight="1" x14ac:dyDescent="0.2">
      <c r="A74" s="38" t="s">
        <v>8</v>
      </c>
      <c r="B74" s="39" t="s">
        <v>280</v>
      </c>
      <c r="C74" s="36">
        <v>170</v>
      </c>
      <c r="D74" s="68"/>
      <c r="E74" s="68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</row>
    <row r="75" spans="1:24" ht="15" customHeight="1" x14ac:dyDescent="0.2">
      <c r="A75" s="38" t="s">
        <v>23</v>
      </c>
      <c r="B75" s="39" t="s">
        <v>281</v>
      </c>
      <c r="C75" s="36">
        <v>171</v>
      </c>
      <c r="D75" s="68"/>
      <c r="E75" s="68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</row>
    <row r="76" spans="1:24" ht="15" customHeight="1" x14ac:dyDescent="0.2">
      <c r="A76" s="38" t="s">
        <v>33</v>
      </c>
      <c r="B76" s="39" t="s">
        <v>282</v>
      </c>
      <c r="C76" s="36">
        <v>172</v>
      </c>
      <c r="D76" s="68"/>
      <c r="E76" s="68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</row>
    <row r="77" spans="1:24" ht="15" customHeight="1" x14ac:dyDescent="0.2">
      <c r="A77" s="38" t="s">
        <v>36</v>
      </c>
      <c r="B77" s="39" t="s">
        <v>283</v>
      </c>
      <c r="C77" s="36">
        <v>173</v>
      </c>
      <c r="D77" s="68"/>
      <c r="E77" s="68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</row>
    <row r="78" spans="1:24" ht="15" customHeight="1" x14ac:dyDescent="0.2">
      <c r="A78" s="37" t="s">
        <v>48</v>
      </c>
      <c r="B78" s="35" t="s">
        <v>284</v>
      </c>
      <c r="C78" s="36">
        <v>174</v>
      </c>
      <c r="D78" s="92">
        <f t="shared" ref="D78:U78" si="40">+D79+D80+D81</f>
        <v>0</v>
      </c>
      <c r="E78" s="92">
        <f t="shared" si="40"/>
        <v>0</v>
      </c>
      <c r="F78" s="92">
        <f t="shared" si="40"/>
        <v>0</v>
      </c>
      <c r="G78" s="92">
        <f t="shared" si="40"/>
        <v>0</v>
      </c>
      <c r="H78" s="92">
        <f t="shared" si="40"/>
        <v>0</v>
      </c>
      <c r="I78" s="92">
        <f t="shared" si="40"/>
        <v>0</v>
      </c>
      <c r="J78" s="92">
        <f t="shared" si="40"/>
        <v>0</v>
      </c>
      <c r="K78" s="92">
        <f t="shared" si="40"/>
        <v>0</v>
      </c>
      <c r="L78" s="92">
        <f t="shared" si="40"/>
        <v>0</v>
      </c>
      <c r="M78" s="92">
        <f t="shared" si="40"/>
        <v>0</v>
      </c>
      <c r="N78" s="92">
        <f t="shared" si="40"/>
        <v>0</v>
      </c>
      <c r="O78" s="92">
        <f t="shared" si="40"/>
        <v>0</v>
      </c>
      <c r="P78" s="92">
        <f t="shared" si="40"/>
        <v>0</v>
      </c>
      <c r="Q78" s="92">
        <f t="shared" si="40"/>
        <v>0</v>
      </c>
      <c r="R78" s="92">
        <f t="shared" si="40"/>
        <v>0</v>
      </c>
      <c r="S78" s="92">
        <f t="shared" si="40"/>
        <v>0</v>
      </c>
      <c r="T78" s="92">
        <f t="shared" si="40"/>
        <v>0</v>
      </c>
      <c r="U78" s="92">
        <f t="shared" si="40"/>
        <v>0</v>
      </c>
      <c r="V78" s="92">
        <f t="shared" ref="V78:X78" si="41">+V79+V80+V81</f>
        <v>0</v>
      </c>
      <c r="W78" s="92">
        <f t="shared" si="41"/>
        <v>0</v>
      </c>
      <c r="X78" s="92">
        <f t="shared" si="41"/>
        <v>0</v>
      </c>
    </row>
    <row r="79" spans="1:24" ht="15" customHeight="1" x14ac:dyDescent="0.2">
      <c r="A79" s="38" t="s">
        <v>8</v>
      </c>
      <c r="B79" s="39" t="s">
        <v>285</v>
      </c>
      <c r="C79" s="36">
        <v>175</v>
      </c>
      <c r="D79" s="68"/>
      <c r="E79" s="68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</row>
    <row r="80" spans="1:24" ht="15" customHeight="1" x14ac:dyDescent="0.2">
      <c r="A80" s="38" t="s">
        <v>23</v>
      </c>
      <c r="B80" s="39" t="s">
        <v>286</v>
      </c>
      <c r="C80" s="36">
        <v>176</v>
      </c>
      <c r="D80" s="68"/>
      <c r="E80" s="68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</row>
    <row r="81" spans="1:24" ht="15" customHeight="1" x14ac:dyDescent="0.2">
      <c r="A81" s="38" t="s">
        <v>33</v>
      </c>
      <c r="B81" s="39" t="s">
        <v>287</v>
      </c>
      <c r="C81" s="36">
        <v>177</v>
      </c>
      <c r="D81" s="68"/>
      <c r="E81" s="68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</row>
    <row r="82" spans="1:24" ht="15" customHeight="1" x14ac:dyDescent="0.2">
      <c r="A82" s="34" t="s">
        <v>288</v>
      </c>
      <c r="B82" s="35" t="s">
        <v>289</v>
      </c>
      <c r="C82" s="36">
        <v>178</v>
      </c>
      <c r="D82" s="92">
        <f t="shared" ref="D82:U82" si="42">+D83+D84</f>
        <v>0</v>
      </c>
      <c r="E82" s="92">
        <f t="shared" si="42"/>
        <v>0</v>
      </c>
      <c r="F82" s="92">
        <f t="shared" si="42"/>
        <v>0</v>
      </c>
      <c r="G82" s="92">
        <f t="shared" si="42"/>
        <v>0</v>
      </c>
      <c r="H82" s="92">
        <f t="shared" si="42"/>
        <v>0</v>
      </c>
      <c r="I82" s="92">
        <f t="shared" si="42"/>
        <v>0</v>
      </c>
      <c r="J82" s="92">
        <f t="shared" si="42"/>
        <v>0</v>
      </c>
      <c r="K82" s="92">
        <f t="shared" si="42"/>
        <v>0</v>
      </c>
      <c r="L82" s="92">
        <f t="shared" si="42"/>
        <v>0</v>
      </c>
      <c r="M82" s="92">
        <f t="shared" si="42"/>
        <v>0</v>
      </c>
      <c r="N82" s="92">
        <f t="shared" si="42"/>
        <v>0</v>
      </c>
      <c r="O82" s="92">
        <f t="shared" si="42"/>
        <v>0</v>
      </c>
      <c r="P82" s="92">
        <f t="shared" si="42"/>
        <v>0</v>
      </c>
      <c r="Q82" s="92">
        <f t="shared" si="42"/>
        <v>0</v>
      </c>
      <c r="R82" s="92">
        <f t="shared" si="42"/>
        <v>0</v>
      </c>
      <c r="S82" s="92">
        <f t="shared" si="42"/>
        <v>0</v>
      </c>
      <c r="T82" s="92">
        <f t="shared" si="42"/>
        <v>0</v>
      </c>
      <c r="U82" s="92">
        <f t="shared" si="42"/>
        <v>0</v>
      </c>
      <c r="V82" s="92">
        <f t="shared" ref="V82:X82" si="43">+V83+V84</f>
        <v>0</v>
      </c>
      <c r="W82" s="92">
        <f t="shared" si="43"/>
        <v>0</v>
      </c>
      <c r="X82" s="92">
        <f t="shared" si="43"/>
        <v>0</v>
      </c>
    </row>
    <row r="83" spans="1:24" ht="30" customHeight="1" x14ac:dyDescent="0.2">
      <c r="A83" s="37" t="s">
        <v>5</v>
      </c>
      <c r="B83" s="35" t="s">
        <v>290</v>
      </c>
      <c r="C83" s="36">
        <v>179</v>
      </c>
      <c r="D83" s="68"/>
      <c r="E83" s="68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</row>
    <row r="84" spans="1:24" ht="15" customHeight="1" x14ac:dyDescent="0.2">
      <c r="A84" s="37" t="s">
        <v>26</v>
      </c>
      <c r="B84" s="35" t="s">
        <v>334</v>
      </c>
      <c r="C84" s="36">
        <v>180</v>
      </c>
      <c r="D84" s="68"/>
      <c r="E84" s="68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</row>
    <row r="85" spans="1:24" ht="15" customHeight="1" x14ac:dyDescent="0.2">
      <c r="A85" s="34" t="s">
        <v>291</v>
      </c>
      <c r="B85" s="35" t="s">
        <v>292</v>
      </c>
      <c r="C85" s="36">
        <v>181</v>
      </c>
      <c r="D85" s="73"/>
      <c r="E85" s="73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</row>
    <row r="86" spans="1:24" ht="15" customHeight="1" x14ac:dyDescent="0.2">
      <c r="A86" s="34" t="s">
        <v>293</v>
      </c>
      <c r="B86" s="35" t="s">
        <v>294</v>
      </c>
      <c r="C86" s="36">
        <v>182</v>
      </c>
      <c r="D86" s="92">
        <f t="shared" ref="D86:U86" si="44">+IF((D55-D56+D57-D70+D82-D85)&gt;=0,(D55-D56+D57-D70+D82-D85),0)</f>
        <v>0</v>
      </c>
      <c r="E86" s="92">
        <f t="shared" si="44"/>
        <v>0</v>
      </c>
      <c r="F86" s="92">
        <f t="shared" si="44"/>
        <v>0</v>
      </c>
      <c r="G86" s="92">
        <f t="shared" si="44"/>
        <v>0</v>
      </c>
      <c r="H86" s="92">
        <f t="shared" si="44"/>
        <v>0</v>
      </c>
      <c r="I86" s="92">
        <f t="shared" si="44"/>
        <v>0</v>
      </c>
      <c r="J86" s="92">
        <f t="shared" si="44"/>
        <v>0</v>
      </c>
      <c r="K86" s="92">
        <f t="shared" si="44"/>
        <v>0</v>
      </c>
      <c r="L86" s="92">
        <f t="shared" si="44"/>
        <v>0</v>
      </c>
      <c r="M86" s="92">
        <f t="shared" si="44"/>
        <v>0</v>
      </c>
      <c r="N86" s="92">
        <f t="shared" si="44"/>
        <v>0</v>
      </c>
      <c r="O86" s="92">
        <f t="shared" si="44"/>
        <v>0</v>
      </c>
      <c r="P86" s="92">
        <f t="shared" si="44"/>
        <v>0</v>
      </c>
      <c r="Q86" s="92">
        <f t="shared" si="44"/>
        <v>0</v>
      </c>
      <c r="R86" s="92">
        <f t="shared" si="44"/>
        <v>0</v>
      </c>
      <c r="S86" s="92">
        <f t="shared" si="44"/>
        <v>0</v>
      </c>
      <c r="T86" s="92">
        <f t="shared" si="44"/>
        <v>0</v>
      </c>
      <c r="U86" s="92">
        <f t="shared" si="44"/>
        <v>0</v>
      </c>
      <c r="V86" s="92">
        <f t="shared" ref="V86:X86" si="45">+IF((V55-V56+V57-V70+V82-V85)&gt;=0,(V55-V56+V57-V70+V82-V85),0)</f>
        <v>0</v>
      </c>
      <c r="W86" s="92">
        <f t="shared" si="45"/>
        <v>0</v>
      </c>
      <c r="X86" s="92">
        <f t="shared" si="45"/>
        <v>0</v>
      </c>
    </row>
    <row r="87" spans="1:24" ht="15" customHeight="1" x14ac:dyDescent="0.2">
      <c r="A87" s="34" t="s">
        <v>295</v>
      </c>
      <c r="B87" s="35" t="s">
        <v>296</v>
      </c>
      <c r="C87" s="36">
        <v>183</v>
      </c>
      <c r="D87" s="92">
        <f t="shared" ref="D87:U87" si="46">+IF((D56-D55-D57+D70-D82+D85)&lt;=0,0,+D56-D55-D57+D70-D82+D85)</f>
        <v>0</v>
      </c>
      <c r="E87" s="92">
        <f t="shared" si="46"/>
        <v>0</v>
      </c>
      <c r="F87" s="92">
        <f t="shared" si="46"/>
        <v>0</v>
      </c>
      <c r="G87" s="92">
        <f t="shared" si="46"/>
        <v>0</v>
      </c>
      <c r="H87" s="92">
        <f t="shared" si="46"/>
        <v>0</v>
      </c>
      <c r="I87" s="92">
        <f t="shared" si="46"/>
        <v>0</v>
      </c>
      <c r="J87" s="92">
        <f t="shared" si="46"/>
        <v>0</v>
      </c>
      <c r="K87" s="92">
        <f t="shared" si="46"/>
        <v>0</v>
      </c>
      <c r="L87" s="92">
        <f t="shared" si="46"/>
        <v>0</v>
      </c>
      <c r="M87" s="92">
        <f t="shared" si="46"/>
        <v>0</v>
      </c>
      <c r="N87" s="92">
        <f t="shared" si="46"/>
        <v>0</v>
      </c>
      <c r="O87" s="92">
        <f t="shared" si="46"/>
        <v>0</v>
      </c>
      <c r="P87" s="92">
        <f t="shared" si="46"/>
        <v>0</v>
      </c>
      <c r="Q87" s="92">
        <f t="shared" si="46"/>
        <v>0</v>
      </c>
      <c r="R87" s="92">
        <f t="shared" si="46"/>
        <v>0</v>
      </c>
      <c r="S87" s="92">
        <f t="shared" si="46"/>
        <v>0</v>
      </c>
      <c r="T87" s="92">
        <f t="shared" si="46"/>
        <v>0</v>
      </c>
      <c r="U87" s="92">
        <f t="shared" si="46"/>
        <v>0</v>
      </c>
      <c r="V87" s="92">
        <f t="shared" ref="V87:X87" si="47">+IF((V56-V55-V57+V70-V82+V85)&lt;=0,0,+V56-V55-V57+V70-V82+V85)</f>
        <v>0</v>
      </c>
      <c r="W87" s="92">
        <f t="shared" si="47"/>
        <v>0</v>
      </c>
      <c r="X87" s="92">
        <f t="shared" si="47"/>
        <v>0</v>
      </c>
    </row>
    <row r="88" spans="1:24" ht="15" customHeight="1" x14ac:dyDescent="0.2">
      <c r="A88" s="34" t="s">
        <v>297</v>
      </c>
      <c r="B88" s="35" t="s">
        <v>298</v>
      </c>
      <c r="C88" s="36">
        <v>184</v>
      </c>
      <c r="D88" s="73"/>
      <c r="E88" s="73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</row>
    <row r="89" spans="1:24" ht="15" customHeight="1" x14ac:dyDescent="0.2">
      <c r="A89" s="34" t="s">
        <v>299</v>
      </c>
      <c r="B89" s="35" t="s">
        <v>300</v>
      </c>
      <c r="C89" s="36">
        <v>185</v>
      </c>
      <c r="D89" s="73"/>
      <c r="E89" s="73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</row>
    <row r="90" spans="1:24" ht="15" customHeight="1" x14ac:dyDescent="0.2">
      <c r="A90" s="34" t="s">
        <v>301</v>
      </c>
      <c r="B90" s="35" t="s">
        <v>302</v>
      </c>
      <c r="C90" s="36">
        <v>186</v>
      </c>
      <c r="D90" s="92">
        <f t="shared" ref="D90:U90" si="48">IF(D86=0,0,+D86-D88-D89)</f>
        <v>0</v>
      </c>
      <c r="E90" s="92">
        <f t="shared" si="48"/>
        <v>0</v>
      </c>
      <c r="F90" s="92">
        <f t="shared" si="48"/>
        <v>0</v>
      </c>
      <c r="G90" s="92">
        <f t="shared" si="48"/>
        <v>0</v>
      </c>
      <c r="H90" s="92">
        <f t="shared" si="48"/>
        <v>0</v>
      </c>
      <c r="I90" s="92">
        <f t="shared" si="48"/>
        <v>0</v>
      </c>
      <c r="J90" s="92">
        <f t="shared" si="48"/>
        <v>0</v>
      </c>
      <c r="K90" s="92">
        <f t="shared" si="48"/>
        <v>0</v>
      </c>
      <c r="L90" s="92">
        <f t="shared" si="48"/>
        <v>0</v>
      </c>
      <c r="M90" s="92">
        <f t="shared" si="48"/>
        <v>0</v>
      </c>
      <c r="N90" s="92">
        <f t="shared" si="48"/>
        <v>0</v>
      </c>
      <c r="O90" s="92">
        <f t="shared" si="48"/>
        <v>0</v>
      </c>
      <c r="P90" s="92">
        <f t="shared" si="48"/>
        <v>0</v>
      </c>
      <c r="Q90" s="92">
        <f t="shared" si="48"/>
        <v>0</v>
      </c>
      <c r="R90" s="92">
        <f t="shared" si="48"/>
        <v>0</v>
      </c>
      <c r="S90" s="92">
        <f t="shared" si="48"/>
        <v>0</v>
      </c>
      <c r="T90" s="92">
        <f t="shared" si="48"/>
        <v>0</v>
      </c>
      <c r="U90" s="92">
        <f t="shared" si="48"/>
        <v>0</v>
      </c>
      <c r="V90" s="92">
        <f t="shared" ref="V90:X90" si="49">IF(V86=0,0,+V86-V88-V89)</f>
        <v>0</v>
      </c>
      <c r="W90" s="92">
        <f t="shared" si="49"/>
        <v>0</v>
      </c>
      <c r="X90" s="92">
        <f t="shared" si="49"/>
        <v>0</v>
      </c>
    </row>
    <row r="91" spans="1:24" ht="30" customHeight="1" x14ac:dyDescent="0.2">
      <c r="A91" s="34" t="s">
        <v>303</v>
      </c>
      <c r="B91" s="35" t="s">
        <v>304</v>
      </c>
      <c r="C91" s="36">
        <v>187</v>
      </c>
      <c r="D91" s="92">
        <f t="shared" ref="D91:U91" si="50">IF(D87=0,0,+D87+D88+D89)</f>
        <v>0</v>
      </c>
      <c r="E91" s="92">
        <f t="shared" si="50"/>
        <v>0</v>
      </c>
      <c r="F91" s="92">
        <f t="shared" si="50"/>
        <v>0</v>
      </c>
      <c r="G91" s="92">
        <f t="shared" si="50"/>
        <v>0</v>
      </c>
      <c r="H91" s="92">
        <f t="shared" si="50"/>
        <v>0</v>
      </c>
      <c r="I91" s="92">
        <f t="shared" si="50"/>
        <v>0</v>
      </c>
      <c r="J91" s="92">
        <f t="shared" si="50"/>
        <v>0</v>
      </c>
      <c r="K91" s="92">
        <f t="shared" si="50"/>
        <v>0</v>
      </c>
      <c r="L91" s="92">
        <f t="shared" si="50"/>
        <v>0</v>
      </c>
      <c r="M91" s="92">
        <f t="shared" si="50"/>
        <v>0</v>
      </c>
      <c r="N91" s="92">
        <f t="shared" si="50"/>
        <v>0</v>
      </c>
      <c r="O91" s="92">
        <f t="shared" si="50"/>
        <v>0</v>
      </c>
      <c r="P91" s="92">
        <f t="shared" si="50"/>
        <v>0</v>
      </c>
      <c r="Q91" s="92">
        <f t="shared" si="50"/>
        <v>0</v>
      </c>
      <c r="R91" s="92">
        <f t="shared" si="50"/>
        <v>0</v>
      </c>
      <c r="S91" s="92">
        <f t="shared" si="50"/>
        <v>0</v>
      </c>
      <c r="T91" s="92">
        <f t="shared" si="50"/>
        <v>0</v>
      </c>
      <c r="U91" s="92">
        <f t="shared" si="50"/>
        <v>0</v>
      </c>
      <c r="V91" s="92">
        <f t="shared" ref="V91:X91" si="51">IF(V87=0,0,+V87+V88+V89)</f>
        <v>0</v>
      </c>
      <c r="W91" s="92">
        <f t="shared" si="51"/>
        <v>0</v>
      </c>
      <c r="X91" s="92">
        <f t="shared" si="51"/>
        <v>0</v>
      </c>
    </row>
    <row r="92" spans="1:24" ht="30" customHeight="1" thickBot="1" x14ac:dyDescent="0.25">
      <c r="A92" s="54"/>
      <c r="B92" s="43" t="s">
        <v>335</v>
      </c>
      <c r="C92" s="44">
        <v>188</v>
      </c>
      <c r="D92" s="74"/>
      <c r="E92" s="74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</row>
    <row r="93" spans="1:24" ht="15" customHeight="1" thickBot="1" x14ac:dyDescent="0.25">
      <c r="A93" s="55"/>
      <c r="B93" s="56" t="s">
        <v>305</v>
      </c>
      <c r="C93" s="57">
        <v>189</v>
      </c>
      <c r="D93" s="80"/>
      <c r="E93" s="80"/>
      <c r="F93" s="77"/>
      <c r="G93" s="77"/>
      <c r="H93" s="77"/>
      <c r="I93" s="77"/>
      <c r="J93" s="77"/>
      <c r="K93" s="77"/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77"/>
      <c r="X93" s="77"/>
    </row>
  </sheetData>
  <mergeCells count="2">
    <mergeCell ref="B4:B6"/>
    <mergeCell ref="E11:Q11"/>
  </mergeCells>
  <pageMargins left="0.59055118110236227" right="0.19685039370078741" top="0.31" bottom="0.15748031496062992" header="0.32" footer="0.15748031496062992"/>
  <pageSetup paperSize="9" scale="85" fitToWidth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90C40-FBCE-491A-B4B8-A62F6CBFCD40}">
  <sheetPr>
    <tabColor rgb="FF7030A0"/>
    <pageSetUpPr fitToPage="1"/>
  </sheetPr>
  <dimension ref="A1:X68"/>
  <sheetViews>
    <sheetView zoomScale="85" zoomScaleNormal="85" workbookViewId="0">
      <selection activeCell="J8" sqref="J8"/>
    </sheetView>
  </sheetViews>
  <sheetFormatPr defaultColWidth="9.140625" defaultRowHeight="15" customHeight="1" x14ac:dyDescent="0.2"/>
  <cols>
    <col min="1" max="1" width="15" style="10" customWidth="1"/>
    <col min="2" max="2" width="56.85546875" style="10" bestFit="1" customWidth="1"/>
    <col min="3" max="3" width="6.28515625" style="10" customWidth="1"/>
    <col min="4" max="4" width="21.85546875" style="10" customWidth="1"/>
    <col min="5" max="21" width="21.7109375" style="10" customWidth="1"/>
    <col min="22" max="22" width="20.7109375" style="10" customWidth="1"/>
    <col min="23" max="23" width="20.140625" style="10" customWidth="1"/>
    <col min="24" max="24" width="20" style="10" customWidth="1"/>
    <col min="25" max="16384" width="9.140625" style="10"/>
  </cols>
  <sheetData>
    <row r="1" spans="1:24" ht="15" customHeight="1" thickBot="1" x14ac:dyDescent="0.25">
      <c r="B1" s="11" t="s">
        <v>306</v>
      </c>
    </row>
    <row r="2" spans="1:24" ht="15" customHeight="1" thickBot="1" x14ac:dyDescent="0.25">
      <c r="B2" s="1" t="s">
        <v>307</v>
      </c>
    </row>
    <row r="3" spans="1:24" ht="15" customHeight="1" thickBot="1" x14ac:dyDescent="0.25">
      <c r="B3" s="96" t="s">
        <v>308</v>
      </c>
    </row>
    <row r="4" spans="1:24" ht="15" customHeight="1" x14ac:dyDescent="0.2">
      <c r="B4" s="101" t="s">
        <v>312</v>
      </c>
    </row>
    <row r="5" spans="1:24" ht="15" customHeight="1" x14ac:dyDescent="0.2">
      <c r="B5" s="102"/>
    </row>
    <row r="6" spans="1:24" ht="15" customHeight="1" thickBot="1" x14ac:dyDescent="0.25">
      <c r="B6" s="103"/>
      <c r="F6" s="62"/>
      <c r="G6" s="62"/>
      <c r="H6" s="62"/>
      <c r="I6" s="62"/>
      <c r="J6" s="63"/>
    </row>
    <row r="7" spans="1:24" ht="15" customHeight="1" thickBot="1" x14ac:dyDescent="0.25">
      <c r="B7" s="3"/>
    </row>
    <row r="8" spans="1:24" ht="39.75" thickTop="1" thickBot="1" x14ac:dyDescent="0.25">
      <c r="A8" s="58" t="s">
        <v>378</v>
      </c>
      <c r="B8" s="4"/>
      <c r="C8" s="14"/>
      <c r="D8" s="63"/>
      <c r="E8" s="78" t="s">
        <v>321</v>
      </c>
      <c r="F8" s="12"/>
      <c r="G8" s="79"/>
    </row>
    <row r="9" spans="1:24" ht="15" customHeight="1" thickTop="1" thickBot="1" x14ac:dyDescent="0.25">
      <c r="A9" s="13"/>
      <c r="B9" s="5"/>
    </row>
    <row r="10" spans="1:24" ht="27" thickTop="1" thickBot="1" x14ac:dyDescent="0.25">
      <c r="A10" s="58" t="s">
        <v>319</v>
      </c>
      <c r="B10" s="6"/>
      <c r="C10" s="14"/>
      <c r="D10" s="63"/>
      <c r="E10" s="82" t="s">
        <v>322</v>
      </c>
      <c r="F10" s="83"/>
      <c r="G10" s="83"/>
      <c r="H10" s="83"/>
      <c r="I10" s="83"/>
      <c r="J10" s="83"/>
      <c r="K10" s="83"/>
      <c r="L10" s="84"/>
    </row>
    <row r="11" spans="1:24" ht="15" customHeight="1" thickTop="1" x14ac:dyDescent="0.2">
      <c r="B11" s="7"/>
      <c r="E11" s="104" t="s">
        <v>309</v>
      </c>
      <c r="F11" s="104"/>
      <c r="G11" s="104"/>
      <c r="H11" s="104"/>
      <c r="I11" s="104"/>
      <c r="J11" s="104"/>
      <c r="K11" s="104"/>
      <c r="L11" s="104"/>
      <c r="M11" s="104"/>
      <c r="N11" s="104"/>
    </row>
    <row r="12" spans="1:24" ht="15" customHeight="1" thickBot="1" x14ac:dyDescent="0.25">
      <c r="B12" s="15"/>
      <c r="D12" s="16" t="s">
        <v>311</v>
      </c>
      <c r="E12" s="16" t="s">
        <v>311</v>
      </c>
      <c r="F12" s="17" t="s">
        <v>313</v>
      </c>
      <c r="G12" s="17" t="s">
        <v>313</v>
      </c>
      <c r="H12" s="17" t="s">
        <v>313</v>
      </c>
      <c r="I12" s="17" t="s">
        <v>310</v>
      </c>
      <c r="J12" s="17" t="s">
        <v>310</v>
      </c>
      <c r="K12" s="17" t="s">
        <v>310</v>
      </c>
      <c r="L12" s="17" t="s">
        <v>310</v>
      </c>
      <c r="M12" s="17" t="s">
        <v>310</v>
      </c>
      <c r="N12" s="17" t="s">
        <v>310</v>
      </c>
      <c r="O12" s="17" t="s">
        <v>310</v>
      </c>
      <c r="P12" s="17" t="s">
        <v>310</v>
      </c>
      <c r="Q12" s="17" t="s">
        <v>310</v>
      </c>
      <c r="R12" s="17" t="s">
        <v>310</v>
      </c>
      <c r="S12" s="17" t="s">
        <v>310</v>
      </c>
      <c r="T12" s="17" t="s">
        <v>310</v>
      </c>
      <c r="U12" s="17" t="s">
        <v>310</v>
      </c>
      <c r="V12" s="17" t="s">
        <v>310</v>
      </c>
      <c r="W12" s="17" t="s">
        <v>310</v>
      </c>
      <c r="X12" s="17" t="s">
        <v>310</v>
      </c>
    </row>
    <row r="13" spans="1:24" ht="13.5" thickBot="1" x14ac:dyDescent="0.25">
      <c r="A13" s="28"/>
      <c r="B13" s="29" t="s">
        <v>213</v>
      </c>
      <c r="C13" s="30" t="s">
        <v>214</v>
      </c>
      <c r="D13" s="8" t="s">
        <v>320</v>
      </c>
      <c r="E13" s="8" t="s">
        <v>323</v>
      </c>
      <c r="F13" s="86">
        <v>2016</v>
      </c>
      <c r="G13" s="86">
        <f>F13+1</f>
        <v>2017</v>
      </c>
      <c r="H13" s="86">
        <f t="shared" ref="H13:X13" si="0">G13+1</f>
        <v>2018</v>
      </c>
      <c r="I13" s="86">
        <f t="shared" si="0"/>
        <v>2019</v>
      </c>
      <c r="J13" s="86">
        <f t="shared" si="0"/>
        <v>2020</v>
      </c>
      <c r="K13" s="86">
        <f t="shared" si="0"/>
        <v>2021</v>
      </c>
      <c r="L13" s="86">
        <f t="shared" si="0"/>
        <v>2022</v>
      </c>
      <c r="M13" s="86">
        <f t="shared" si="0"/>
        <v>2023</v>
      </c>
      <c r="N13" s="86">
        <f t="shared" si="0"/>
        <v>2024</v>
      </c>
      <c r="O13" s="86">
        <f t="shared" si="0"/>
        <v>2025</v>
      </c>
      <c r="P13" s="86">
        <f t="shared" si="0"/>
        <v>2026</v>
      </c>
      <c r="Q13" s="86">
        <f t="shared" si="0"/>
        <v>2027</v>
      </c>
      <c r="R13" s="86">
        <f t="shared" si="0"/>
        <v>2028</v>
      </c>
      <c r="S13" s="86">
        <f t="shared" si="0"/>
        <v>2029</v>
      </c>
      <c r="T13" s="86">
        <f t="shared" si="0"/>
        <v>2030</v>
      </c>
      <c r="U13" s="86">
        <f t="shared" si="0"/>
        <v>2031</v>
      </c>
      <c r="V13" s="86">
        <f t="shared" si="0"/>
        <v>2032</v>
      </c>
      <c r="W13" s="86">
        <f t="shared" si="0"/>
        <v>2033</v>
      </c>
      <c r="X13" s="86">
        <f t="shared" si="0"/>
        <v>2034</v>
      </c>
    </row>
    <row r="14" spans="1:24" ht="12.75" x14ac:dyDescent="0.2">
      <c r="A14" s="31"/>
      <c r="B14" s="32" t="s">
        <v>0</v>
      </c>
      <c r="C14" s="33" t="s">
        <v>1</v>
      </c>
      <c r="D14" s="97">
        <f t="shared" ref="D14:X14" si="1">+D15+D25+D38</f>
        <v>0</v>
      </c>
      <c r="E14" s="97">
        <f t="shared" si="1"/>
        <v>0</v>
      </c>
      <c r="F14" s="97">
        <f t="shared" si="1"/>
        <v>0</v>
      </c>
      <c r="G14" s="97">
        <f t="shared" si="1"/>
        <v>0</v>
      </c>
      <c r="H14" s="97">
        <f t="shared" si="1"/>
        <v>0</v>
      </c>
      <c r="I14" s="97">
        <f t="shared" si="1"/>
        <v>0</v>
      </c>
      <c r="J14" s="97">
        <f t="shared" si="1"/>
        <v>0</v>
      </c>
      <c r="K14" s="97">
        <f t="shared" si="1"/>
        <v>0</v>
      </c>
      <c r="L14" s="97">
        <f t="shared" si="1"/>
        <v>0</v>
      </c>
      <c r="M14" s="97">
        <f t="shared" si="1"/>
        <v>0</v>
      </c>
      <c r="N14" s="97">
        <f t="shared" si="1"/>
        <v>0</v>
      </c>
      <c r="O14" s="97">
        <f t="shared" si="1"/>
        <v>0</v>
      </c>
      <c r="P14" s="97">
        <f t="shared" si="1"/>
        <v>0</v>
      </c>
      <c r="Q14" s="97">
        <f t="shared" si="1"/>
        <v>0</v>
      </c>
      <c r="R14" s="97">
        <f t="shared" si="1"/>
        <v>0</v>
      </c>
      <c r="S14" s="97">
        <f t="shared" si="1"/>
        <v>0</v>
      </c>
      <c r="T14" s="97">
        <f t="shared" si="1"/>
        <v>0</v>
      </c>
      <c r="U14" s="97">
        <f t="shared" si="1"/>
        <v>0</v>
      </c>
      <c r="V14" s="97">
        <f t="shared" si="1"/>
        <v>0</v>
      </c>
      <c r="W14" s="97">
        <f t="shared" si="1"/>
        <v>0</v>
      </c>
      <c r="X14" s="97">
        <f t="shared" si="1"/>
        <v>0</v>
      </c>
    </row>
    <row r="15" spans="1:24" ht="12.75" x14ac:dyDescent="0.2">
      <c r="A15" s="34" t="s">
        <v>2</v>
      </c>
      <c r="B15" s="35" t="s">
        <v>336</v>
      </c>
      <c r="C15" s="36" t="s">
        <v>4</v>
      </c>
      <c r="D15" s="98">
        <f>+D16+D19+D20+D21+D24</f>
        <v>0</v>
      </c>
      <c r="E15" s="98">
        <f>+E16+E19+E20+E21+E24</f>
        <v>0</v>
      </c>
      <c r="F15" s="98">
        <f>+F16+F19+F20+F21+F24</f>
        <v>0</v>
      </c>
      <c r="G15" s="98">
        <f t="shared" ref="G15:U15" si="2">+G16+G19+G20+G21+G24</f>
        <v>0</v>
      </c>
      <c r="H15" s="98">
        <f t="shared" si="2"/>
        <v>0</v>
      </c>
      <c r="I15" s="98">
        <f t="shared" si="2"/>
        <v>0</v>
      </c>
      <c r="J15" s="98">
        <f t="shared" si="2"/>
        <v>0</v>
      </c>
      <c r="K15" s="98">
        <f t="shared" si="2"/>
        <v>0</v>
      </c>
      <c r="L15" s="98">
        <f t="shared" si="2"/>
        <v>0</v>
      </c>
      <c r="M15" s="98">
        <f t="shared" si="2"/>
        <v>0</v>
      </c>
      <c r="N15" s="98">
        <f t="shared" si="2"/>
        <v>0</v>
      </c>
      <c r="O15" s="98">
        <f t="shared" si="2"/>
        <v>0</v>
      </c>
      <c r="P15" s="98">
        <f t="shared" si="2"/>
        <v>0</v>
      </c>
      <c r="Q15" s="98">
        <f t="shared" si="2"/>
        <v>0</v>
      </c>
      <c r="R15" s="98">
        <f t="shared" si="2"/>
        <v>0</v>
      </c>
      <c r="S15" s="98">
        <f t="shared" si="2"/>
        <v>0</v>
      </c>
      <c r="T15" s="98">
        <f t="shared" si="2"/>
        <v>0</v>
      </c>
      <c r="U15" s="98">
        <f t="shared" si="2"/>
        <v>0</v>
      </c>
      <c r="V15" s="98">
        <f t="shared" ref="V15" si="3">+V16+V19+V20+V21+V24</f>
        <v>0</v>
      </c>
      <c r="W15" s="98">
        <f t="shared" ref="W15" si="4">+W16+W19+W20+W21+W24</f>
        <v>0</v>
      </c>
      <c r="X15" s="98">
        <f t="shared" ref="X15" si="5">+X16+X19+X20+X21+X24</f>
        <v>0</v>
      </c>
    </row>
    <row r="16" spans="1:24" ht="25.5" x14ac:dyDescent="0.2">
      <c r="A16" s="37" t="s">
        <v>5</v>
      </c>
      <c r="B16" s="35" t="s">
        <v>6</v>
      </c>
      <c r="C16" s="36" t="s">
        <v>7</v>
      </c>
      <c r="D16" s="98">
        <f t="shared" ref="D16:U16" si="6">+D17+D18</f>
        <v>0</v>
      </c>
      <c r="E16" s="98">
        <f t="shared" si="6"/>
        <v>0</v>
      </c>
      <c r="F16" s="98">
        <f t="shared" si="6"/>
        <v>0</v>
      </c>
      <c r="G16" s="98">
        <f t="shared" si="6"/>
        <v>0</v>
      </c>
      <c r="H16" s="98">
        <f t="shared" si="6"/>
        <v>0</v>
      </c>
      <c r="I16" s="98">
        <f t="shared" si="6"/>
        <v>0</v>
      </c>
      <c r="J16" s="98">
        <f t="shared" si="6"/>
        <v>0</v>
      </c>
      <c r="K16" s="98">
        <f t="shared" si="6"/>
        <v>0</v>
      </c>
      <c r="L16" s="98">
        <f t="shared" si="6"/>
        <v>0</v>
      </c>
      <c r="M16" s="98">
        <f t="shared" si="6"/>
        <v>0</v>
      </c>
      <c r="N16" s="98">
        <f t="shared" si="6"/>
        <v>0</v>
      </c>
      <c r="O16" s="98">
        <f t="shared" si="6"/>
        <v>0</v>
      </c>
      <c r="P16" s="98">
        <f t="shared" si="6"/>
        <v>0</v>
      </c>
      <c r="Q16" s="98">
        <f t="shared" si="6"/>
        <v>0</v>
      </c>
      <c r="R16" s="98">
        <f t="shared" si="6"/>
        <v>0</v>
      </c>
      <c r="S16" s="98">
        <f t="shared" si="6"/>
        <v>0</v>
      </c>
      <c r="T16" s="98">
        <f t="shared" si="6"/>
        <v>0</v>
      </c>
      <c r="U16" s="98">
        <f t="shared" si="6"/>
        <v>0</v>
      </c>
      <c r="V16" s="98">
        <f t="shared" ref="V16:X16" si="7">+V17+V18</f>
        <v>0</v>
      </c>
      <c r="W16" s="98">
        <f t="shared" si="7"/>
        <v>0</v>
      </c>
      <c r="X16" s="98">
        <f t="shared" si="7"/>
        <v>0</v>
      </c>
    </row>
    <row r="17" spans="1:24" ht="12.75" x14ac:dyDescent="0.2">
      <c r="A17" s="38" t="s">
        <v>8</v>
      </c>
      <c r="B17" s="39" t="s">
        <v>337</v>
      </c>
      <c r="C17" s="36" t="s">
        <v>10</v>
      </c>
      <c r="D17" s="68"/>
      <c r="E17" s="68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</row>
    <row r="18" spans="1:24" ht="12.75" x14ac:dyDescent="0.2">
      <c r="A18" s="38" t="s">
        <v>23</v>
      </c>
      <c r="B18" s="39" t="s">
        <v>24</v>
      </c>
      <c r="C18" s="36" t="s">
        <v>25</v>
      </c>
      <c r="D18" s="68"/>
      <c r="E18" s="68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</row>
    <row r="19" spans="1:24" ht="12.75" x14ac:dyDescent="0.2">
      <c r="A19" s="37" t="s">
        <v>26</v>
      </c>
      <c r="B19" s="35" t="s">
        <v>338</v>
      </c>
      <c r="C19" s="36" t="s">
        <v>28</v>
      </c>
      <c r="D19" s="68"/>
      <c r="E19" s="68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</row>
    <row r="20" spans="1:24" ht="12.75" x14ac:dyDescent="0.2">
      <c r="A20" s="37" t="s">
        <v>48</v>
      </c>
      <c r="B20" s="35" t="s">
        <v>49</v>
      </c>
      <c r="C20" s="36" t="s">
        <v>50</v>
      </c>
      <c r="D20" s="68"/>
      <c r="E20" s="68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</row>
    <row r="21" spans="1:24" ht="12.75" x14ac:dyDescent="0.2">
      <c r="A21" s="37" t="s">
        <v>51</v>
      </c>
      <c r="B21" s="35" t="s">
        <v>52</v>
      </c>
      <c r="C21" s="36" t="s">
        <v>53</v>
      </c>
      <c r="D21" s="98">
        <f t="shared" ref="D21:U21" si="8">+D22+D23</f>
        <v>0</v>
      </c>
      <c r="E21" s="98">
        <f t="shared" si="8"/>
        <v>0</v>
      </c>
      <c r="F21" s="98">
        <f t="shared" si="8"/>
        <v>0</v>
      </c>
      <c r="G21" s="98">
        <f t="shared" si="8"/>
        <v>0</v>
      </c>
      <c r="H21" s="98">
        <f t="shared" si="8"/>
        <v>0</v>
      </c>
      <c r="I21" s="98">
        <f t="shared" si="8"/>
        <v>0</v>
      </c>
      <c r="J21" s="98">
        <f t="shared" si="8"/>
        <v>0</v>
      </c>
      <c r="K21" s="98">
        <f t="shared" si="8"/>
        <v>0</v>
      </c>
      <c r="L21" s="98">
        <f t="shared" si="8"/>
        <v>0</v>
      </c>
      <c r="M21" s="98">
        <f t="shared" si="8"/>
        <v>0</v>
      </c>
      <c r="N21" s="98">
        <f t="shared" si="8"/>
        <v>0</v>
      </c>
      <c r="O21" s="98">
        <f t="shared" si="8"/>
        <v>0</v>
      </c>
      <c r="P21" s="98">
        <f t="shared" si="8"/>
        <v>0</v>
      </c>
      <c r="Q21" s="98">
        <f t="shared" si="8"/>
        <v>0</v>
      </c>
      <c r="R21" s="98">
        <f t="shared" si="8"/>
        <v>0</v>
      </c>
      <c r="S21" s="98">
        <f t="shared" si="8"/>
        <v>0</v>
      </c>
      <c r="T21" s="98">
        <f t="shared" si="8"/>
        <v>0</v>
      </c>
      <c r="U21" s="98">
        <f t="shared" si="8"/>
        <v>0</v>
      </c>
      <c r="V21" s="98">
        <f t="shared" ref="V21:X21" si="9">+V22+V23</f>
        <v>0</v>
      </c>
      <c r="W21" s="98">
        <f t="shared" si="9"/>
        <v>0</v>
      </c>
      <c r="X21" s="98">
        <f t="shared" si="9"/>
        <v>0</v>
      </c>
    </row>
    <row r="22" spans="1:24" ht="12.75" x14ac:dyDescent="0.2">
      <c r="A22" s="38" t="s">
        <v>8</v>
      </c>
      <c r="B22" s="39" t="s">
        <v>339</v>
      </c>
      <c r="C22" s="36" t="s">
        <v>55</v>
      </c>
      <c r="D22" s="68"/>
      <c r="E22" s="68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</row>
    <row r="23" spans="1:24" ht="12.75" x14ac:dyDescent="0.2">
      <c r="A23" s="38" t="s">
        <v>23</v>
      </c>
      <c r="B23" s="39" t="s">
        <v>340</v>
      </c>
      <c r="C23" s="36" t="s">
        <v>63</v>
      </c>
      <c r="D23" s="68"/>
      <c r="E23" s="68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</row>
    <row r="24" spans="1:24" ht="12.75" x14ac:dyDescent="0.2">
      <c r="A24" s="37" t="s">
        <v>68</v>
      </c>
      <c r="B24" s="35" t="s">
        <v>341</v>
      </c>
      <c r="C24" s="36" t="s">
        <v>70</v>
      </c>
      <c r="D24" s="68"/>
      <c r="E24" s="68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</row>
    <row r="25" spans="1:24" ht="12.75" x14ac:dyDescent="0.2">
      <c r="A25" s="34" t="s">
        <v>80</v>
      </c>
      <c r="B25" s="35" t="s">
        <v>81</v>
      </c>
      <c r="C25" s="36" t="s">
        <v>82</v>
      </c>
      <c r="D25" s="98">
        <f t="shared" ref="D25:X25" si="10">+D26+D27+D33+D36+D37</f>
        <v>0</v>
      </c>
      <c r="E25" s="98">
        <f t="shared" si="10"/>
        <v>0</v>
      </c>
      <c r="F25" s="98">
        <f t="shared" si="10"/>
        <v>0</v>
      </c>
      <c r="G25" s="98">
        <f t="shared" si="10"/>
        <v>0</v>
      </c>
      <c r="H25" s="98">
        <f t="shared" si="10"/>
        <v>0</v>
      </c>
      <c r="I25" s="98">
        <f t="shared" si="10"/>
        <v>0</v>
      </c>
      <c r="J25" s="98">
        <f t="shared" si="10"/>
        <v>0</v>
      </c>
      <c r="K25" s="98">
        <f t="shared" si="10"/>
        <v>0</v>
      </c>
      <c r="L25" s="98">
        <f t="shared" si="10"/>
        <v>0</v>
      </c>
      <c r="M25" s="98">
        <f t="shared" si="10"/>
        <v>0</v>
      </c>
      <c r="N25" s="98">
        <f t="shared" si="10"/>
        <v>0</v>
      </c>
      <c r="O25" s="98">
        <f t="shared" si="10"/>
        <v>0</v>
      </c>
      <c r="P25" s="98">
        <f t="shared" si="10"/>
        <v>0</v>
      </c>
      <c r="Q25" s="98">
        <f t="shared" si="10"/>
        <v>0</v>
      </c>
      <c r="R25" s="98">
        <f t="shared" si="10"/>
        <v>0</v>
      </c>
      <c r="S25" s="98">
        <f t="shared" si="10"/>
        <v>0</v>
      </c>
      <c r="T25" s="98">
        <f t="shared" si="10"/>
        <v>0</v>
      </c>
      <c r="U25" s="98">
        <f t="shared" si="10"/>
        <v>0</v>
      </c>
      <c r="V25" s="98">
        <f t="shared" si="10"/>
        <v>0</v>
      </c>
      <c r="W25" s="98">
        <f t="shared" si="10"/>
        <v>0</v>
      </c>
      <c r="X25" s="98">
        <f t="shared" si="10"/>
        <v>0</v>
      </c>
    </row>
    <row r="26" spans="1:24" ht="12.75" x14ac:dyDescent="0.2">
      <c r="A26" s="37" t="s">
        <v>5</v>
      </c>
      <c r="B26" s="35" t="s">
        <v>83</v>
      </c>
      <c r="C26" s="36" t="s">
        <v>84</v>
      </c>
      <c r="D26" s="68"/>
      <c r="E26" s="68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</row>
    <row r="27" spans="1:24" ht="12.75" x14ac:dyDescent="0.2">
      <c r="A27" s="37" t="s">
        <v>26</v>
      </c>
      <c r="B27" s="35" t="s">
        <v>85</v>
      </c>
      <c r="C27" s="36" t="s">
        <v>86</v>
      </c>
      <c r="D27" s="98">
        <f t="shared" ref="D27:U27" si="11">+D28+D29+D30+D31+D32</f>
        <v>0</v>
      </c>
      <c r="E27" s="98">
        <f t="shared" si="11"/>
        <v>0</v>
      </c>
      <c r="F27" s="98">
        <f t="shared" si="11"/>
        <v>0</v>
      </c>
      <c r="G27" s="98">
        <f t="shared" si="11"/>
        <v>0</v>
      </c>
      <c r="H27" s="98">
        <f t="shared" si="11"/>
        <v>0</v>
      </c>
      <c r="I27" s="98">
        <f t="shared" si="11"/>
        <v>0</v>
      </c>
      <c r="J27" s="98">
        <f t="shared" si="11"/>
        <v>0</v>
      </c>
      <c r="K27" s="98">
        <f t="shared" si="11"/>
        <v>0</v>
      </c>
      <c r="L27" s="98">
        <f t="shared" si="11"/>
        <v>0</v>
      </c>
      <c r="M27" s="98">
        <f t="shared" si="11"/>
        <v>0</v>
      </c>
      <c r="N27" s="98">
        <f t="shared" si="11"/>
        <v>0</v>
      </c>
      <c r="O27" s="98">
        <f t="shared" si="11"/>
        <v>0</v>
      </c>
      <c r="P27" s="98">
        <f t="shared" si="11"/>
        <v>0</v>
      </c>
      <c r="Q27" s="98">
        <f t="shared" si="11"/>
        <v>0</v>
      </c>
      <c r="R27" s="98">
        <f t="shared" si="11"/>
        <v>0</v>
      </c>
      <c r="S27" s="98">
        <f t="shared" si="11"/>
        <v>0</v>
      </c>
      <c r="T27" s="98">
        <f t="shared" si="11"/>
        <v>0</v>
      </c>
      <c r="U27" s="98">
        <f t="shared" si="11"/>
        <v>0</v>
      </c>
      <c r="V27" s="98">
        <f t="shared" ref="V27:X27" si="12">+V28+V29+V30+V31+V32</f>
        <v>0</v>
      </c>
      <c r="W27" s="98">
        <f t="shared" si="12"/>
        <v>0</v>
      </c>
      <c r="X27" s="98">
        <f t="shared" si="12"/>
        <v>0</v>
      </c>
    </row>
    <row r="28" spans="1:24" ht="12.75" x14ac:dyDescent="0.2">
      <c r="A28" s="38" t="s">
        <v>8</v>
      </c>
      <c r="B28" s="40" t="s">
        <v>87</v>
      </c>
      <c r="C28" s="36" t="s">
        <v>88</v>
      </c>
      <c r="D28" s="68"/>
      <c r="E28" s="68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</row>
    <row r="29" spans="1:24" ht="12.75" x14ac:dyDescent="0.2">
      <c r="A29" s="38" t="s">
        <v>23</v>
      </c>
      <c r="B29" s="39" t="s">
        <v>89</v>
      </c>
      <c r="C29" s="36" t="s">
        <v>90</v>
      </c>
      <c r="D29" s="68"/>
      <c r="E29" s="68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</row>
    <row r="30" spans="1:24" ht="12.75" x14ac:dyDescent="0.2">
      <c r="A30" s="38" t="s">
        <v>33</v>
      </c>
      <c r="B30" s="39" t="s">
        <v>91</v>
      </c>
      <c r="C30" s="36" t="s">
        <v>92</v>
      </c>
      <c r="D30" s="68"/>
      <c r="E30" s="68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</row>
    <row r="31" spans="1:24" ht="12.75" x14ac:dyDescent="0.2">
      <c r="A31" s="38" t="s">
        <v>36</v>
      </c>
      <c r="B31" s="39" t="s">
        <v>93</v>
      </c>
      <c r="C31" s="36" t="s">
        <v>94</v>
      </c>
      <c r="D31" s="68"/>
      <c r="E31" s="68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</row>
    <row r="32" spans="1:24" ht="12.75" x14ac:dyDescent="0.2">
      <c r="A32" s="38" t="s">
        <v>39</v>
      </c>
      <c r="B32" s="39" t="s">
        <v>95</v>
      </c>
      <c r="C32" s="36" t="s">
        <v>96</v>
      </c>
      <c r="D32" s="68"/>
      <c r="E32" s="68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</row>
    <row r="33" spans="1:24" ht="12.75" x14ac:dyDescent="0.2">
      <c r="A33" s="37" t="s">
        <v>48</v>
      </c>
      <c r="B33" s="35" t="s">
        <v>97</v>
      </c>
      <c r="C33" s="36" t="s">
        <v>98</v>
      </c>
      <c r="D33" s="98">
        <f t="shared" ref="D33:X33" si="13">+D34+D35</f>
        <v>0</v>
      </c>
      <c r="E33" s="98">
        <f t="shared" si="13"/>
        <v>0</v>
      </c>
      <c r="F33" s="98">
        <f t="shared" si="13"/>
        <v>0</v>
      </c>
      <c r="G33" s="98">
        <f t="shared" si="13"/>
        <v>0</v>
      </c>
      <c r="H33" s="98">
        <f t="shared" si="13"/>
        <v>0</v>
      </c>
      <c r="I33" s="98">
        <f t="shared" si="13"/>
        <v>0</v>
      </c>
      <c r="J33" s="98">
        <f t="shared" si="13"/>
        <v>0</v>
      </c>
      <c r="K33" s="98">
        <f t="shared" si="13"/>
        <v>0</v>
      </c>
      <c r="L33" s="98">
        <f t="shared" si="13"/>
        <v>0</v>
      </c>
      <c r="M33" s="98">
        <f t="shared" si="13"/>
        <v>0</v>
      </c>
      <c r="N33" s="98">
        <f t="shared" si="13"/>
        <v>0</v>
      </c>
      <c r="O33" s="98">
        <f t="shared" si="13"/>
        <v>0</v>
      </c>
      <c r="P33" s="98">
        <f t="shared" si="13"/>
        <v>0</v>
      </c>
      <c r="Q33" s="98">
        <f t="shared" si="13"/>
        <v>0</v>
      </c>
      <c r="R33" s="98">
        <f t="shared" si="13"/>
        <v>0</v>
      </c>
      <c r="S33" s="98">
        <f t="shared" si="13"/>
        <v>0</v>
      </c>
      <c r="T33" s="98">
        <f t="shared" si="13"/>
        <v>0</v>
      </c>
      <c r="U33" s="98">
        <f t="shared" si="13"/>
        <v>0</v>
      </c>
      <c r="V33" s="98">
        <f t="shared" si="13"/>
        <v>0</v>
      </c>
      <c r="W33" s="98">
        <f t="shared" si="13"/>
        <v>0</v>
      </c>
      <c r="X33" s="98">
        <f t="shared" si="13"/>
        <v>0</v>
      </c>
    </row>
    <row r="34" spans="1:24" ht="12.75" x14ac:dyDescent="0.2">
      <c r="A34" s="38" t="s">
        <v>8</v>
      </c>
      <c r="B34" s="39" t="s">
        <v>342</v>
      </c>
      <c r="C34" s="36" t="s">
        <v>100</v>
      </c>
      <c r="D34" s="68"/>
      <c r="E34" s="68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</row>
    <row r="35" spans="1:24" ht="12.75" x14ac:dyDescent="0.2">
      <c r="A35" s="38" t="s">
        <v>23</v>
      </c>
      <c r="B35" s="39" t="s">
        <v>343</v>
      </c>
      <c r="C35" s="36" t="s">
        <v>107</v>
      </c>
      <c r="D35" s="68"/>
      <c r="E35" s="68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</row>
    <row r="36" spans="1:24" ht="12.75" x14ac:dyDescent="0.2">
      <c r="A36" s="37" t="s">
        <v>51</v>
      </c>
      <c r="B36" s="35" t="s">
        <v>344</v>
      </c>
      <c r="C36" s="36" t="s">
        <v>113</v>
      </c>
      <c r="D36" s="68"/>
      <c r="E36" s="68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</row>
    <row r="37" spans="1:24" ht="12.75" x14ac:dyDescent="0.2">
      <c r="A37" s="37" t="s">
        <v>68</v>
      </c>
      <c r="B37" s="35" t="s">
        <v>120</v>
      </c>
      <c r="C37" s="36" t="s">
        <v>121</v>
      </c>
      <c r="D37" s="68"/>
      <c r="E37" s="68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</row>
    <row r="38" spans="1:24" ht="12.75" x14ac:dyDescent="0.2">
      <c r="A38" s="34" t="s">
        <v>122</v>
      </c>
      <c r="B38" s="35" t="s">
        <v>123</v>
      </c>
      <c r="C38" s="36" t="s">
        <v>124</v>
      </c>
      <c r="D38" s="68"/>
      <c r="E38" s="68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</row>
    <row r="39" spans="1:24" ht="13.5" thickBot="1" x14ac:dyDescent="0.25">
      <c r="A39" s="42"/>
      <c r="B39" s="43" t="s">
        <v>324</v>
      </c>
      <c r="C39" s="44" t="s">
        <v>125</v>
      </c>
      <c r="D39" s="87"/>
      <c r="E39" s="87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</row>
    <row r="40" spans="1:24" ht="13.5" thickBot="1" x14ac:dyDescent="0.25">
      <c r="A40" s="45"/>
      <c r="B40" s="46"/>
      <c r="C40" s="47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</row>
    <row r="41" spans="1:24" ht="13.5" thickBot="1" x14ac:dyDescent="0.25">
      <c r="A41" s="28"/>
      <c r="B41" s="29" t="s">
        <v>213</v>
      </c>
      <c r="C41" s="30" t="s">
        <v>214</v>
      </c>
      <c r="D41" s="9" t="str">
        <f t="shared" ref="D41:U41" si="14">+D13</f>
        <v>x/2018</v>
      </c>
      <c r="E41" s="9" t="str">
        <f t="shared" si="14"/>
        <v>x/2019</v>
      </c>
      <c r="F41" s="9">
        <f t="shared" si="14"/>
        <v>2016</v>
      </c>
      <c r="G41" s="9">
        <f t="shared" si="14"/>
        <v>2017</v>
      </c>
      <c r="H41" s="9">
        <f t="shared" si="14"/>
        <v>2018</v>
      </c>
      <c r="I41" s="9">
        <f t="shared" si="14"/>
        <v>2019</v>
      </c>
      <c r="J41" s="9">
        <f t="shared" si="14"/>
        <v>2020</v>
      </c>
      <c r="K41" s="9">
        <f t="shared" si="14"/>
        <v>2021</v>
      </c>
      <c r="L41" s="9">
        <f t="shared" si="14"/>
        <v>2022</v>
      </c>
      <c r="M41" s="9">
        <f t="shared" si="14"/>
        <v>2023</v>
      </c>
      <c r="N41" s="9">
        <f t="shared" si="14"/>
        <v>2024</v>
      </c>
      <c r="O41" s="9">
        <f t="shared" si="14"/>
        <v>2025</v>
      </c>
      <c r="P41" s="9">
        <f t="shared" si="14"/>
        <v>2026</v>
      </c>
      <c r="Q41" s="9">
        <f t="shared" si="14"/>
        <v>2027</v>
      </c>
      <c r="R41" s="9">
        <f t="shared" si="14"/>
        <v>2028</v>
      </c>
      <c r="S41" s="9">
        <f t="shared" si="14"/>
        <v>2029</v>
      </c>
      <c r="T41" s="9">
        <f t="shared" si="14"/>
        <v>2030</v>
      </c>
      <c r="U41" s="9">
        <f t="shared" si="14"/>
        <v>2031</v>
      </c>
      <c r="V41" s="9">
        <f t="shared" ref="V41:X41" si="15">+V13</f>
        <v>2032</v>
      </c>
      <c r="W41" s="9">
        <f t="shared" si="15"/>
        <v>2033</v>
      </c>
      <c r="X41" s="9">
        <f t="shared" si="15"/>
        <v>2034</v>
      </c>
    </row>
    <row r="42" spans="1:24" ht="25.5" x14ac:dyDescent="0.2">
      <c r="A42" s="48"/>
      <c r="B42" s="32" t="s">
        <v>126</v>
      </c>
      <c r="C42" s="33" t="s">
        <v>127</v>
      </c>
      <c r="D42" s="99">
        <f t="shared" ref="D42:X42" si="16">+D43+D51+D54+D57+D61</f>
        <v>0</v>
      </c>
      <c r="E42" s="99">
        <f t="shared" si="16"/>
        <v>0</v>
      </c>
      <c r="F42" s="99">
        <f t="shared" si="16"/>
        <v>0</v>
      </c>
      <c r="G42" s="99">
        <f t="shared" si="16"/>
        <v>0</v>
      </c>
      <c r="H42" s="99">
        <f t="shared" si="16"/>
        <v>0</v>
      </c>
      <c r="I42" s="99">
        <f t="shared" si="16"/>
        <v>0</v>
      </c>
      <c r="J42" s="99">
        <f t="shared" si="16"/>
        <v>0</v>
      </c>
      <c r="K42" s="99">
        <f t="shared" si="16"/>
        <v>0</v>
      </c>
      <c r="L42" s="99">
        <f t="shared" si="16"/>
        <v>0</v>
      </c>
      <c r="M42" s="99">
        <f t="shared" si="16"/>
        <v>0</v>
      </c>
      <c r="N42" s="99">
        <f t="shared" si="16"/>
        <v>0</v>
      </c>
      <c r="O42" s="99">
        <f t="shared" si="16"/>
        <v>0</v>
      </c>
      <c r="P42" s="99">
        <f t="shared" si="16"/>
        <v>0</v>
      </c>
      <c r="Q42" s="99">
        <f t="shared" si="16"/>
        <v>0</v>
      </c>
      <c r="R42" s="99">
        <f t="shared" si="16"/>
        <v>0</v>
      </c>
      <c r="S42" s="99">
        <f t="shared" si="16"/>
        <v>0</v>
      </c>
      <c r="T42" s="99">
        <f t="shared" si="16"/>
        <v>0</v>
      </c>
      <c r="U42" s="99">
        <f t="shared" si="16"/>
        <v>0</v>
      </c>
      <c r="V42" s="99">
        <f t="shared" si="16"/>
        <v>0</v>
      </c>
      <c r="W42" s="99">
        <f t="shared" si="16"/>
        <v>0</v>
      </c>
      <c r="X42" s="99">
        <f t="shared" si="16"/>
        <v>0</v>
      </c>
    </row>
    <row r="43" spans="1:24" ht="25.5" x14ac:dyDescent="0.2">
      <c r="A43" s="34" t="s">
        <v>2</v>
      </c>
      <c r="B43" s="35" t="s">
        <v>345</v>
      </c>
      <c r="C43" s="36" t="s">
        <v>128</v>
      </c>
      <c r="D43" s="98">
        <f>+D44+D45+D46+D47+D48+D49-D50</f>
        <v>0</v>
      </c>
      <c r="E43" s="98">
        <f>+E44+E45+E46+E47+E48+E49-E50</f>
        <v>0</v>
      </c>
      <c r="F43" s="98">
        <f>+F44+F45+F46+F47+F48+F49-F50</f>
        <v>0</v>
      </c>
      <c r="G43" s="98">
        <f t="shared" ref="G43:X43" si="17">+G44+G45+G46+G47+G48+G49-G50</f>
        <v>0</v>
      </c>
      <c r="H43" s="98">
        <f t="shared" si="17"/>
        <v>0</v>
      </c>
      <c r="I43" s="98">
        <f t="shared" si="17"/>
        <v>0</v>
      </c>
      <c r="J43" s="98">
        <f t="shared" si="17"/>
        <v>0</v>
      </c>
      <c r="K43" s="98">
        <f t="shared" si="17"/>
        <v>0</v>
      </c>
      <c r="L43" s="98">
        <f t="shared" si="17"/>
        <v>0</v>
      </c>
      <c r="M43" s="98">
        <f t="shared" si="17"/>
        <v>0</v>
      </c>
      <c r="N43" s="98">
        <f t="shared" si="17"/>
        <v>0</v>
      </c>
      <c r="O43" s="98">
        <f t="shared" si="17"/>
        <v>0</v>
      </c>
      <c r="P43" s="98">
        <f t="shared" si="17"/>
        <v>0</v>
      </c>
      <c r="Q43" s="98">
        <f t="shared" si="17"/>
        <v>0</v>
      </c>
      <c r="R43" s="98">
        <f t="shared" si="17"/>
        <v>0</v>
      </c>
      <c r="S43" s="98">
        <f t="shared" si="17"/>
        <v>0</v>
      </c>
      <c r="T43" s="98">
        <f t="shared" si="17"/>
        <v>0</v>
      </c>
      <c r="U43" s="98">
        <f t="shared" si="17"/>
        <v>0</v>
      </c>
      <c r="V43" s="98">
        <f t="shared" si="17"/>
        <v>0</v>
      </c>
      <c r="W43" s="98">
        <f t="shared" si="17"/>
        <v>0</v>
      </c>
      <c r="X43" s="98">
        <f t="shared" si="17"/>
        <v>0</v>
      </c>
    </row>
    <row r="44" spans="1:24" ht="12.75" x14ac:dyDescent="0.2">
      <c r="A44" s="37" t="s">
        <v>5</v>
      </c>
      <c r="B44" s="35" t="s">
        <v>346</v>
      </c>
      <c r="C44" s="36" t="s">
        <v>132</v>
      </c>
      <c r="D44" s="73"/>
      <c r="E44" s="73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</row>
    <row r="45" spans="1:24" ht="25.5" x14ac:dyDescent="0.2">
      <c r="A45" s="37" t="s">
        <v>26</v>
      </c>
      <c r="B45" s="35" t="s">
        <v>349</v>
      </c>
      <c r="C45" s="36" t="s">
        <v>347</v>
      </c>
      <c r="D45" s="73"/>
      <c r="E45" s="73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</row>
    <row r="46" spans="1:24" ht="12.75" x14ac:dyDescent="0.2">
      <c r="A46" s="37" t="s">
        <v>48</v>
      </c>
      <c r="B46" s="35" t="s">
        <v>350</v>
      </c>
      <c r="C46" s="36" t="s">
        <v>348</v>
      </c>
      <c r="D46" s="73"/>
      <c r="E46" s="73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</row>
    <row r="47" spans="1:24" ht="12.75" x14ac:dyDescent="0.2">
      <c r="A47" s="37" t="s">
        <v>51</v>
      </c>
      <c r="B47" s="35" t="s">
        <v>316</v>
      </c>
      <c r="C47" s="36" t="s">
        <v>149</v>
      </c>
      <c r="D47" s="73"/>
      <c r="E47" s="73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</row>
    <row r="48" spans="1:24" ht="12.75" x14ac:dyDescent="0.2">
      <c r="A48" s="37" t="s">
        <v>68</v>
      </c>
      <c r="B48" s="35" t="s">
        <v>317</v>
      </c>
      <c r="C48" s="36">
        <v>301</v>
      </c>
      <c r="D48" s="73"/>
      <c r="E48" s="73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</row>
    <row r="49" spans="1:24" ht="12.75" x14ac:dyDescent="0.2">
      <c r="A49" s="37" t="s">
        <v>77</v>
      </c>
      <c r="B49" s="35" t="s">
        <v>351</v>
      </c>
      <c r="C49" s="36" t="s">
        <v>156</v>
      </c>
      <c r="D49" s="73"/>
      <c r="E49" s="73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</row>
    <row r="50" spans="1:24" ht="12.75" x14ac:dyDescent="0.2">
      <c r="A50" s="37" t="s">
        <v>154</v>
      </c>
      <c r="B50" s="35" t="s">
        <v>352</v>
      </c>
      <c r="C50" s="36" t="s">
        <v>159</v>
      </c>
      <c r="D50" s="73"/>
      <c r="E50" s="73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</row>
    <row r="51" spans="1:24" ht="25.5" x14ac:dyDescent="0.2">
      <c r="A51" s="34" t="s">
        <v>80</v>
      </c>
      <c r="B51" s="35" t="s">
        <v>160</v>
      </c>
      <c r="C51" s="36" t="s">
        <v>161</v>
      </c>
      <c r="D51" s="98">
        <f t="shared" ref="D51:U51" si="18">+D52+D53</f>
        <v>0</v>
      </c>
      <c r="E51" s="98">
        <f t="shared" si="18"/>
        <v>0</v>
      </c>
      <c r="F51" s="98">
        <f t="shared" si="18"/>
        <v>0</v>
      </c>
      <c r="G51" s="98">
        <f t="shared" si="18"/>
        <v>0</v>
      </c>
      <c r="H51" s="98">
        <f t="shared" si="18"/>
        <v>0</v>
      </c>
      <c r="I51" s="98">
        <f t="shared" si="18"/>
        <v>0</v>
      </c>
      <c r="J51" s="98">
        <f t="shared" si="18"/>
        <v>0</v>
      </c>
      <c r="K51" s="98">
        <f t="shared" si="18"/>
        <v>0</v>
      </c>
      <c r="L51" s="98">
        <f t="shared" si="18"/>
        <v>0</v>
      </c>
      <c r="M51" s="98">
        <f t="shared" si="18"/>
        <v>0</v>
      </c>
      <c r="N51" s="98">
        <f t="shared" si="18"/>
        <v>0</v>
      </c>
      <c r="O51" s="98">
        <f t="shared" si="18"/>
        <v>0</v>
      </c>
      <c r="P51" s="98">
        <f t="shared" si="18"/>
        <v>0</v>
      </c>
      <c r="Q51" s="98">
        <f t="shared" si="18"/>
        <v>0</v>
      </c>
      <c r="R51" s="98">
        <f t="shared" si="18"/>
        <v>0</v>
      </c>
      <c r="S51" s="98">
        <f t="shared" si="18"/>
        <v>0</v>
      </c>
      <c r="T51" s="98">
        <f t="shared" si="18"/>
        <v>0</v>
      </c>
      <c r="U51" s="98">
        <f t="shared" si="18"/>
        <v>0</v>
      </c>
      <c r="V51" s="98">
        <f t="shared" ref="V51:X51" si="19">+V52+V53</f>
        <v>0</v>
      </c>
      <c r="W51" s="98">
        <f t="shared" si="19"/>
        <v>0</v>
      </c>
      <c r="X51" s="98">
        <f t="shared" si="19"/>
        <v>0</v>
      </c>
    </row>
    <row r="52" spans="1:24" ht="12.75" x14ac:dyDescent="0.2">
      <c r="A52" s="38" t="s">
        <v>8</v>
      </c>
      <c r="B52" s="39" t="s">
        <v>162</v>
      </c>
      <c r="C52" s="36" t="s">
        <v>163</v>
      </c>
      <c r="D52" s="68"/>
      <c r="E52" s="68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</row>
    <row r="53" spans="1:24" ht="12.75" x14ac:dyDescent="0.2">
      <c r="A53" s="38" t="s">
        <v>23</v>
      </c>
      <c r="B53" s="39" t="s">
        <v>164</v>
      </c>
      <c r="C53" s="36" t="s">
        <v>165</v>
      </c>
      <c r="D53" s="68"/>
      <c r="E53" s="68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</row>
    <row r="54" spans="1:24" ht="12.75" x14ac:dyDescent="0.2">
      <c r="A54" s="34" t="s">
        <v>122</v>
      </c>
      <c r="B54" s="35" t="s">
        <v>353</v>
      </c>
      <c r="C54" s="36" t="s">
        <v>167</v>
      </c>
      <c r="D54" s="98">
        <f>+D55+D56</f>
        <v>0</v>
      </c>
      <c r="E54" s="98">
        <f>+E55+E56</f>
        <v>0</v>
      </c>
      <c r="F54" s="98">
        <f>+F55+F56</f>
        <v>0</v>
      </c>
      <c r="G54" s="98">
        <f t="shared" ref="G54:X54" si="20">+G55+G56</f>
        <v>0</v>
      </c>
      <c r="H54" s="98">
        <f t="shared" si="20"/>
        <v>0</v>
      </c>
      <c r="I54" s="98">
        <f t="shared" si="20"/>
        <v>0</v>
      </c>
      <c r="J54" s="98">
        <f t="shared" si="20"/>
        <v>0</v>
      </c>
      <c r="K54" s="98">
        <f t="shared" si="20"/>
        <v>0</v>
      </c>
      <c r="L54" s="98">
        <f t="shared" si="20"/>
        <v>0</v>
      </c>
      <c r="M54" s="98">
        <f t="shared" si="20"/>
        <v>0</v>
      </c>
      <c r="N54" s="98">
        <f t="shared" si="20"/>
        <v>0</v>
      </c>
      <c r="O54" s="98">
        <f t="shared" si="20"/>
        <v>0</v>
      </c>
      <c r="P54" s="98">
        <f t="shared" si="20"/>
        <v>0</v>
      </c>
      <c r="Q54" s="98">
        <f t="shared" si="20"/>
        <v>0</v>
      </c>
      <c r="R54" s="98">
        <f t="shared" si="20"/>
        <v>0</v>
      </c>
      <c r="S54" s="98">
        <f t="shared" si="20"/>
        <v>0</v>
      </c>
      <c r="T54" s="98">
        <f t="shared" si="20"/>
        <v>0</v>
      </c>
      <c r="U54" s="98">
        <f t="shared" si="20"/>
        <v>0</v>
      </c>
      <c r="V54" s="98">
        <f t="shared" si="20"/>
        <v>0</v>
      </c>
      <c r="W54" s="98">
        <f t="shared" si="20"/>
        <v>0</v>
      </c>
      <c r="X54" s="98">
        <f t="shared" si="20"/>
        <v>0</v>
      </c>
    </row>
    <row r="55" spans="1:24" ht="12.75" x14ac:dyDescent="0.2">
      <c r="A55" s="37" t="s">
        <v>5</v>
      </c>
      <c r="B55" s="35" t="s">
        <v>354</v>
      </c>
      <c r="C55" s="36" t="s">
        <v>169</v>
      </c>
      <c r="D55" s="68"/>
      <c r="E55" s="68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</row>
    <row r="56" spans="1:24" ht="12.75" x14ac:dyDescent="0.2">
      <c r="A56" s="37" t="s">
        <v>26</v>
      </c>
      <c r="B56" s="35" t="s">
        <v>355</v>
      </c>
      <c r="C56" s="36" t="s">
        <v>177</v>
      </c>
      <c r="D56" s="68"/>
      <c r="E56" s="68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</row>
    <row r="57" spans="1:24" ht="12.75" x14ac:dyDescent="0.2">
      <c r="A57" s="34" t="s">
        <v>186</v>
      </c>
      <c r="B57" s="35" t="s">
        <v>187</v>
      </c>
      <c r="C57" s="36" t="s">
        <v>188</v>
      </c>
      <c r="D57" s="98">
        <f t="shared" ref="D57:X57" si="21">+D58+D59+D60</f>
        <v>0</v>
      </c>
      <c r="E57" s="98">
        <f t="shared" si="21"/>
        <v>0</v>
      </c>
      <c r="F57" s="98">
        <f t="shared" si="21"/>
        <v>0</v>
      </c>
      <c r="G57" s="98">
        <f t="shared" si="21"/>
        <v>0</v>
      </c>
      <c r="H57" s="98">
        <f t="shared" si="21"/>
        <v>0</v>
      </c>
      <c r="I57" s="98">
        <f t="shared" si="21"/>
        <v>0</v>
      </c>
      <c r="J57" s="98">
        <f t="shared" si="21"/>
        <v>0</v>
      </c>
      <c r="K57" s="98">
        <f t="shared" si="21"/>
        <v>0</v>
      </c>
      <c r="L57" s="98">
        <f t="shared" si="21"/>
        <v>0</v>
      </c>
      <c r="M57" s="98">
        <f t="shared" si="21"/>
        <v>0</v>
      </c>
      <c r="N57" s="98">
        <f t="shared" si="21"/>
        <v>0</v>
      </c>
      <c r="O57" s="98">
        <f t="shared" si="21"/>
        <v>0</v>
      </c>
      <c r="P57" s="98">
        <f t="shared" si="21"/>
        <v>0</v>
      </c>
      <c r="Q57" s="98">
        <f t="shared" si="21"/>
        <v>0</v>
      </c>
      <c r="R57" s="98">
        <f t="shared" si="21"/>
        <v>0</v>
      </c>
      <c r="S57" s="98">
        <f t="shared" si="21"/>
        <v>0</v>
      </c>
      <c r="T57" s="98">
        <f t="shared" si="21"/>
        <v>0</v>
      </c>
      <c r="U57" s="98">
        <f t="shared" si="21"/>
        <v>0</v>
      </c>
      <c r="V57" s="98">
        <f t="shared" si="21"/>
        <v>0</v>
      </c>
      <c r="W57" s="98">
        <f t="shared" si="21"/>
        <v>0</v>
      </c>
      <c r="X57" s="98">
        <f t="shared" si="21"/>
        <v>0</v>
      </c>
    </row>
    <row r="58" spans="1:24" ht="12.75" x14ac:dyDescent="0.2">
      <c r="A58" s="37" t="s">
        <v>5</v>
      </c>
      <c r="B58" s="35" t="s">
        <v>189</v>
      </c>
      <c r="C58" s="36" t="s">
        <v>190</v>
      </c>
      <c r="D58" s="68"/>
      <c r="E58" s="68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</row>
    <row r="59" spans="1:24" ht="12.75" x14ac:dyDescent="0.2">
      <c r="A59" s="37" t="s">
        <v>26</v>
      </c>
      <c r="B59" s="35" t="s">
        <v>356</v>
      </c>
      <c r="C59" s="36" t="s">
        <v>192</v>
      </c>
      <c r="D59" s="68"/>
      <c r="E59" s="68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</row>
    <row r="60" spans="1:24" ht="12.75" x14ac:dyDescent="0.2">
      <c r="A60" s="37" t="s">
        <v>48</v>
      </c>
      <c r="B60" s="35" t="s">
        <v>357</v>
      </c>
      <c r="C60" s="36" t="s">
        <v>200</v>
      </c>
      <c r="D60" s="68"/>
      <c r="E60" s="68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</row>
    <row r="61" spans="1:24" ht="12.75" x14ac:dyDescent="0.2">
      <c r="A61" s="34" t="s">
        <v>207</v>
      </c>
      <c r="B61" s="35" t="s">
        <v>208</v>
      </c>
      <c r="C61" s="36" t="s">
        <v>209</v>
      </c>
      <c r="D61" s="73"/>
      <c r="E61" s="73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</row>
    <row r="62" spans="1:24" ht="13.5" thickBot="1" x14ac:dyDescent="0.25">
      <c r="A62" s="49"/>
      <c r="B62" s="43" t="s">
        <v>325</v>
      </c>
      <c r="C62" s="44" t="s">
        <v>210</v>
      </c>
      <c r="D62" s="74"/>
      <c r="E62" s="74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</row>
    <row r="63" spans="1:24" ht="12.75" x14ac:dyDescent="0.2">
      <c r="A63" s="50"/>
      <c r="B63" s="50"/>
      <c r="C63" s="50"/>
    </row>
    <row r="64" spans="1:24" ht="12.75" x14ac:dyDescent="0.2">
      <c r="A64" s="50"/>
      <c r="B64" s="50"/>
      <c r="C64" s="50"/>
    </row>
    <row r="65" spans="1:24" ht="12.75" x14ac:dyDescent="0.2">
      <c r="A65" s="50"/>
      <c r="B65" s="50" t="s">
        <v>211</v>
      </c>
      <c r="C65" s="51"/>
      <c r="D65" s="19" t="str">
        <f t="shared" ref="D65:X65" si="22">IF(D14-D42=0,"OK","Bilanca ni izravnana")</f>
        <v>OK</v>
      </c>
      <c r="E65" s="19" t="str">
        <f t="shared" si="22"/>
        <v>OK</v>
      </c>
      <c r="F65" s="19" t="str">
        <f t="shared" si="22"/>
        <v>OK</v>
      </c>
      <c r="G65" s="19" t="str">
        <f t="shared" si="22"/>
        <v>OK</v>
      </c>
      <c r="H65" s="19" t="str">
        <f t="shared" si="22"/>
        <v>OK</v>
      </c>
      <c r="I65" s="19" t="str">
        <f t="shared" si="22"/>
        <v>OK</v>
      </c>
      <c r="J65" s="19" t="str">
        <f t="shared" si="22"/>
        <v>OK</v>
      </c>
      <c r="K65" s="19" t="str">
        <f t="shared" si="22"/>
        <v>OK</v>
      </c>
      <c r="L65" s="19" t="str">
        <f t="shared" si="22"/>
        <v>OK</v>
      </c>
      <c r="M65" s="19" t="str">
        <f t="shared" si="22"/>
        <v>OK</v>
      </c>
      <c r="N65" s="19" t="str">
        <f t="shared" si="22"/>
        <v>OK</v>
      </c>
      <c r="O65" s="19" t="str">
        <f t="shared" si="22"/>
        <v>OK</v>
      </c>
      <c r="P65" s="19" t="str">
        <f t="shared" si="22"/>
        <v>OK</v>
      </c>
      <c r="Q65" s="19" t="str">
        <f t="shared" si="22"/>
        <v>OK</v>
      </c>
      <c r="R65" s="19" t="str">
        <f t="shared" si="22"/>
        <v>OK</v>
      </c>
      <c r="S65" s="19" t="str">
        <f t="shared" si="22"/>
        <v>OK</v>
      </c>
      <c r="T65" s="19" t="str">
        <f t="shared" si="22"/>
        <v>OK</v>
      </c>
      <c r="U65" s="19" t="str">
        <f t="shared" si="22"/>
        <v>OK</v>
      </c>
      <c r="V65" s="19" t="str">
        <f t="shared" si="22"/>
        <v>OK</v>
      </c>
      <c r="W65" s="19" t="str">
        <f t="shared" si="22"/>
        <v>OK</v>
      </c>
      <c r="X65" s="19" t="str">
        <f t="shared" si="22"/>
        <v>OK</v>
      </c>
    </row>
    <row r="66" spans="1:24" ht="12.75" x14ac:dyDescent="0.2">
      <c r="A66" s="50"/>
      <c r="B66" s="50" t="s">
        <v>212</v>
      </c>
      <c r="C66" s="50"/>
      <c r="D66" s="76">
        <f t="shared" ref="D66:X66" si="23">+D14-D42</f>
        <v>0</v>
      </c>
      <c r="E66" s="76">
        <f t="shared" si="23"/>
        <v>0</v>
      </c>
      <c r="F66" s="76">
        <f t="shared" si="23"/>
        <v>0</v>
      </c>
      <c r="G66" s="76">
        <f t="shared" si="23"/>
        <v>0</v>
      </c>
      <c r="H66" s="76">
        <f t="shared" si="23"/>
        <v>0</v>
      </c>
      <c r="I66" s="76">
        <f t="shared" si="23"/>
        <v>0</v>
      </c>
      <c r="J66" s="76">
        <f t="shared" si="23"/>
        <v>0</v>
      </c>
      <c r="K66" s="76">
        <f t="shared" si="23"/>
        <v>0</v>
      </c>
      <c r="L66" s="76">
        <f t="shared" si="23"/>
        <v>0</v>
      </c>
      <c r="M66" s="76">
        <f t="shared" si="23"/>
        <v>0</v>
      </c>
      <c r="N66" s="76">
        <f t="shared" si="23"/>
        <v>0</v>
      </c>
      <c r="O66" s="76">
        <f t="shared" si="23"/>
        <v>0</v>
      </c>
      <c r="P66" s="76">
        <f t="shared" si="23"/>
        <v>0</v>
      </c>
      <c r="Q66" s="76">
        <f t="shared" si="23"/>
        <v>0</v>
      </c>
      <c r="R66" s="76">
        <f t="shared" si="23"/>
        <v>0</v>
      </c>
      <c r="S66" s="76">
        <f t="shared" si="23"/>
        <v>0</v>
      </c>
      <c r="T66" s="76">
        <f t="shared" si="23"/>
        <v>0</v>
      </c>
      <c r="U66" s="76">
        <f t="shared" si="23"/>
        <v>0</v>
      </c>
      <c r="V66" s="76">
        <f t="shared" si="23"/>
        <v>0</v>
      </c>
      <c r="W66" s="76">
        <f t="shared" si="23"/>
        <v>0</v>
      </c>
      <c r="X66" s="76">
        <f t="shared" si="23"/>
        <v>0</v>
      </c>
    </row>
    <row r="67" spans="1:24" ht="13.5" thickBot="1" x14ac:dyDescent="0.25"/>
    <row r="68" spans="1:24" ht="15" customHeight="1" thickBot="1" x14ac:dyDescent="0.25">
      <c r="A68" s="13"/>
      <c r="B68" s="13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</row>
  </sheetData>
  <dataConsolidate/>
  <mergeCells count="2">
    <mergeCell ref="B4:B6"/>
    <mergeCell ref="E11:N11"/>
  </mergeCells>
  <pageMargins left="0.61" right="0.19685039370078741" top="0.61" bottom="0.31496062992125984" header="0.19685039370078741" footer="0.31496062992125984"/>
  <pageSetup paperSize="9" scale="65" fitToWidth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5FC84-9E8A-4E46-B06F-442977DFB864}">
  <sheetPr>
    <tabColor rgb="FF7030A0"/>
  </sheetPr>
  <dimension ref="A1:Y59"/>
  <sheetViews>
    <sheetView zoomScale="85" zoomScaleNormal="85" workbookViewId="0">
      <selection activeCell="D6" sqref="D6"/>
    </sheetView>
  </sheetViews>
  <sheetFormatPr defaultColWidth="9.140625" defaultRowHeight="15" customHeight="1" x14ac:dyDescent="0.2"/>
  <cols>
    <col min="1" max="1" width="17.7109375" style="10" bestFit="1" customWidth="1"/>
    <col min="2" max="2" width="57.42578125" style="10" customWidth="1"/>
    <col min="3" max="3" width="9.140625" style="10"/>
    <col min="4" max="4" width="21.85546875" style="10" customWidth="1"/>
    <col min="5" max="21" width="21.7109375" style="10" customWidth="1"/>
    <col min="22" max="22" width="21" style="10" customWidth="1"/>
    <col min="23" max="23" width="20.85546875" style="10" customWidth="1"/>
    <col min="24" max="24" width="19.85546875" style="10" customWidth="1"/>
    <col min="25" max="16384" width="9.140625" style="10"/>
  </cols>
  <sheetData>
    <row r="1" spans="1:25" ht="15" customHeight="1" thickBot="1" x14ac:dyDescent="0.25">
      <c r="B1" s="11" t="s">
        <v>306</v>
      </c>
    </row>
    <row r="2" spans="1:25" ht="15" customHeight="1" thickBot="1" x14ac:dyDescent="0.25">
      <c r="B2" s="20" t="s">
        <v>307</v>
      </c>
    </row>
    <row r="3" spans="1:25" ht="15" customHeight="1" thickBot="1" x14ac:dyDescent="0.25">
      <c r="B3" s="100" t="s">
        <v>308</v>
      </c>
    </row>
    <row r="4" spans="1:25" ht="15" customHeight="1" x14ac:dyDescent="0.2">
      <c r="A4" s="24"/>
      <c r="B4" s="101" t="str">
        <f>'S.P. Vnos BS'!B4:B6</f>
        <v>TIP BILANCE: Z-zaključna (AJPES), R-revidirana, M-mesečna, P-plan, O-ocena, KZ-konsolidirana zaključna, KR-kons. revidirana, KM-kons. mesečna, KP-kons. plan, KO-kons. ocena</v>
      </c>
    </row>
    <row r="5" spans="1:25" ht="15" customHeight="1" x14ac:dyDescent="0.2">
      <c r="A5" s="24"/>
      <c r="B5" s="102"/>
    </row>
    <row r="6" spans="1:25" ht="15" customHeight="1" thickBot="1" x14ac:dyDescent="0.25">
      <c r="A6" s="24"/>
      <c r="B6" s="103"/>
    </row>
    <row r="7" spans="1:25" ht="15" customHeight="1" x14ac:dyDescent="0.2">
      <c r="B7" s="7"/>
    </row>
    <row r="8" spans="1:25" ht="42.75" customHeight="1" x14ac:dyDescent="0.2">
      <c r="A8" s="90" t="str">
        <f>'S.P. Vnos BS'!A8</f>
        <v>Naziv 
samostojnega podjetnika:</v>
      </c>
      <c r="B8" s="22">
        <f>'S.P. Vnos BS'!B8</f>
        <v>0</v>
      </c>
      <c r="C8" s="14"/>
      <c r="D8" s="63"/>
    </row>
    <row r="9" spans="1:25" ht="15" customHeight="1" x14ac:dyDescent="0.2">
      <c r="A9" s="13"/>
      <c r="B9" s="7"/>
    </row>
    <row r="10" spans="1:25" ht="15" customHeight="1" x14ac:dyDescent="0.2">
      <c r="A10" s="25" t="str">
        <f>'S.P. Vnos BS'!A10</f>
        <v>Matična 
številka:</v>
      </c>
      <c r="B10" s="22">
        <f>'S.P. Vnos BS'!B10</f>
        <v>0</v>
      </c>
    </row>
    <row r="11" spans="1:25" ht="15" customHeight="1" x14ac:dyDescent="0.2">
      <c r="E11" s="104" t="s">
        <v>309</v>
      </c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</row>
    <row r="12" spans="1:25" ht="15" customHeight="1" thickBot="1" x14ac:dyDescent="0.25">
      <c r="C12" s="85"/>
      <c r="D12" s="85" t="str">
        <f>'S.P. Vnos BS'!D12</f>
        <v>M</v>
      </c>
      <c r="E12" s="85" t="str">
        <f>'S.P. Vnos BS'!E12</f>
        <v>M</v>
      </c>
      <c r="F12" s="85" t="str">
        <f>'S.P. Vnos BS'!F12</f>
        <v>Z/R</v>
      </c>
      <c r="G12" s="85" t="str">
        <f>'S.P. Vnos BS'!G12</f>
        <v>Z/R</v>
      </c>
      <c r="H12" s="85" t="str">
        <f>'S.P. Vnos BS'!H12</f>
        <v>Z/R</v>
      </c>
      <c r="I12" s="85" t="str">
        <f>'S.P. Vnos BS'!I12</f>
        <v>P</v>
      </c>
      <c r="J12" s="85" t="str">
        <f>'S.P. Vnos BS'!J12</f>
        <v>P</v>
      </c>
      <c r="K12" s="85" t="str">
        <f>'S.P. Vnos BS'!K12</f>
        <v>P</v>
      </c>
      <c r="L12" s="85" t="str">
        <f>'S.P. Vnos BS'!L12</f>
        <v>P</v>
      </c>
      <c r="M12" s="85" t="str">
        <f>'S.P. Vnos BS'!M12</f>
        <v>P</v>
      </c>
      <c r="N12" s="85" t="str">
        <f>'S.P. Vnos BS'!N12</f>
        <v>P</v>
      </c>
      <c r="O12" s="85" t="str">
        <f>'S.P. Vnos BS'!O12</f>
        <v>P</v>
      </c>
      <c r="P12" s="85" t="str">
        <f>'S.P. Vnos BS'!P12</f>
        <v>P</v>
      </c>
      <c r="Q12" s="85" t="str">
        <f>'S.P. Vnos BS'!Q12</f>
        <v>P</v>
      </c>
      <c r="R12" s="85" t="str">
        <f>'S.P. Vnos BS'!R12</f>
        <v>P</v>
      </c>
      <c r="S12" s="85" t="str">
        <f>'S.P. Vnos BS'!S12</f>
        <v>P</v>
      </c>
      <c r="T12" s="85" t="str">
        <f>'S.P. Vnos BS'!T12</f>
        <v>P</v>
      </c>
      <c r="U12" s="85" t="str">
        <f>'S.P. Vnos BS'!U12</f>
        <v>P</v>
      </c>
      <c r="V12" s="85" t="str">
        <f>'S.P. Vnos BS'!V12</f>
        <v>P</v>
      </c>
      <c r="W12" s="85" t="str">
        <f>'S.P. Vnos BS'!W12</f>
        <v>P</v>
      </c>
      <c r="X12" s="85" t="str">
        <f>'S.P. Vnos BS'!X12</f>
        <v>P</v>
      </c>
      <c r="Y12" s="85"/>
    </row>
    <row r="13" spans="1:25" ht="15" customHeight="1" thickBot="1" x14ac:dyDescent="0.25">
      <c r="A13" s="28"/>
      <c r="B13" s="29" t="s">
        <v>213</v>
      </c>
      <c r="C13" s="30" t="s">
        <v>214</v>
      </c>
      <c r="D13" s="89" t="str">
        <f>'S.P. Vnos BS'!D13</f>
        <v>x/2018</v>
      </c>
      <c r="E13" s="89" t="str">
        <f>'S.P. Vnos BS'!E13</f>
        <v>x/2019</v>
      </c>
      <c r="F13" s="89">
        <f>'S.P. Vnos BS'!F13</f>
        <v>2016</v>
      </c>
      <c r="G13" s="89">
        <f>'S.P. Vnos BS'!G13</f>
        <v>2017</v>
      </c>
      <c r="H13" s="89">
        <f>'S.P. Vnos BS'!H13</f>
        <v>2018</v>
      </c>
      <c r="I13" s="89">
        <f>'S.P. Vnos BS'!I13</f>
        <v>2019</v>
      </c>
      <c r="J13" s="89">
        <f>'S.P. Vnos BS'!J13</f>
        <v>2020</v>
      </c>
      <c r="K13" s="89">
        <f>'S.P. Vnos BS'!K13</f>
        <v>2021</v>
      </c>
      <c r="L13" s="89">
        <f>'S.P. Vnos BS'!L13</f>
        <v>2022</v>
      </c>
      <c r="M13" s="89">
        <f>'S.P. Vnos BS'!M13</f>
        <v>2023</v>
      </c>
      <c r="N13" s="89">
        <f>'S.P. Vnos BS'!N13</f>
        <v>2024</v>
      </c>
      <c r="O13" s="89">
        <f>'S.P. Vnos BS'!O13</f>
        <v>2025</v>
      </c>
      <c r="P13" s="89">
        <f>'S.P. Vnos BS'!P13</f>
        <v>2026</v>
      </c>
      <c r="Q13" s="89">
        <f>'S.P. Vnos BS'!Q13</f>
        <v>2027</v>
      </c>
      <c r="R13" s="89">
        <f>'S.P. Vnos BS'!R13</f>
        <v>2028</v>
      </c>
      <c r="S13" s="89">
        <f>'S.P. Vnos BS'!S13</f>
        <v>2029</v>
      </c>
      <c r="T13" s="89">
        <f>'S.P. Vnos BS'!T13</f>
        <v>2030</v>
      </c>
      <c r="U13" s="89">
        <f>'S.P. Vnos BS'!U13</f>
        <v>2031</v>
      </c>
      <c r="V13" s="89">
        <f>'S.P. Vnos BS'!V13</f>
        <v>2032</v>
      </c>
      <c r="W13" s="89">
        <f>'S.P. Vnos BS'!W13</f>
        <v>2033</v>
      </c>
      <c r="X13" s="89">
        <f>'S.P. Vnos BS'!X13</f>
        <v>2034</v>
      </c>
    </row>
    <row r="14" spans="1:25" ht="15" customHeight="1" x14ac:dyDescent="0.2">
      <c r="A14" s="52" t="s">
        <v>2</v>
      </c>
      <c r="B14" s="32" t="s">
        <v>215</v>
      </c>
      <c r="C14" s="33">
        <v>110</v>
      </c>
      <c r="D14" s="97">
        <f t="shared" ref="D14:X14" si="0">+D15+D16+D17</f>
        <v>0</v>
      </c>
      <c r="E14" s="97">
        <f t="shared" si="0"/>
        <v>0</v>
      </c>
      <c r="F14" s="97">
        <f t="shared" si="0"/>
        <v>0</v>
      </c>
      <c r="G14" s="97">
        <f t="shared" si="0"/>
        <v>0</v>
      </c>
      <c r="H14" s="97">
        <f t="shared" si="0"/>
        <v>0</v>
      </c>
      <c r="I14" s="97">
        <f t="shared" si="0"/>
        <v>0</v>
      </c>
      <c r="J14" s="97">
        <f t="shared" si="0"/>
        <v>0</v>
      </c>
      <c r="K14" s="97">
        <f t="shared" si="0"/>
        <v>0</v>
      </c>
      <c r="L14" s="97">
        <f t="shared" si="0"/>
        <v>0</v>
      </c>
      <c r="M14" s="97">
        <f t="shared" si="0"/>
        <v>0</v>
      </c>
      <c r="N14" s="97">
        <f t="shared" si="0"/>
        <v>0</v>
      </c>
      <c r="O14" s="97">
        <f t="shared" si="0"/>
        <v>0</v>
      </c>
      <c r="P14" s="97">
        <f t="shared" si="0"/>
        <v>0</v>
      </c>
      <c r="Q14" s="97">
        <f t="shared" si="0"/>
        <v>0</v>
      </c>
      <c r="R14" s="97">
        <f t="shared" si="0"/>
        <v>0</v>
      </c>
      <c r="S14" s="97">
        <f t="shared" si="0"/>
        <v>0</v>
      </c>
      <c r="T14" s="97">
        <f t="shared" si="0"/>
        <v>0</v>
      </c>
      <c r="U14" s="97">
        <f t="shared" si="0"/>
        <v>0</v>
      </c>
      <c r="V14" s="97">
        <f t="shared" si="0"/>
        <v>0</v>
      </c>
      <c r="W14" s="97">
        <f t="shared" si="0"/>
        <v>0</v>
      </c>
      <c r="X14" s="97">
        <f t="shared" si="0"/>
        <v>0</v>
      </c>
    </row>
    <row r="15" spans="1:25" ht="15" customHeight="1" x14ac:dyDescent="0.2">
      <c r="A15" s="37" t="s">
        <v>5</v>
      </c>
      <c r="B15" s="35" t="s">
        <v>358</v>
      </c>
      <c r="C15" s="36">
        <v>111</v>
      </c>
      <c r="D15" s="73"/>
      <c r="E15" s="73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</row>
    <row r="16" spans="1:25" ht="15" customHeight="1" x14ac:dyDescent="0.2">
      <c r="A16" s="37" t="s">
        <v>26</v>
      </c>
      <c r="B16" s="35" t="s">
        <v>359</v>
      </c>
      <c r="C16" s="36">
        <v>115</v>
      </c>
      <c r="D16" s="73"/>
      <c r="E16" s="73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</row>
    <row r="17" spans="1:24" ht="15" customHeight="1" x14ac:dyDescent="0.2">
      <c r="A17" s="37" t="s">
        <v>48</v>
      </c>
      <c r="B17" s="35" t="s">
        <v>360</v>
      </c>
      <c r="C17" s="36">
        <v>118</v>
      </c>
      <c r="D17" s="73"/>
      <c r="E17" s="73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</row>
    <row r="18" spans="1:24" ht="30" customHeight="1" x14ac:dyDescent="0.2">
      <c r="A18" s="34" t="s">
        <v>80</v>
      </c>
      <c r="B18" s="35" t="s">
        <v>223</v>
      </c>
      <c r="C18" s="36">
        <v>121</v>
      </c>
      <c r="D18" s="73"/>
      <c r="E18" s="73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</row>
    <row r="19" spans="1:24" ht="30" customHeight="1" x14ac:dyDescent="0.2">
      <c r="A19" s="34" t="s">
        <v>122</v>
      </c>
      <c r="B19" s="35" t="s">
        <v>333</v>
      </c>
      <c r="C19" s="36">
        <v>122</v>
      </c>
      <c r="D19" s="73"/>
      <c r="E19" s="73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</row>
    <row r="20" spans="1:24" ht="15" customHeight="1" x14ac:dyDescent="0.2">
      <c r="A20" s="34" t="s">
        <v>186</v>
      </c>
      <c r="B20" s="35" t="s">
        <v>224</v>
      </c>
      <c r="C20" s="36">
        <v>123</v>
      </c>
      <c r="D20" s="73"/>
      <c r="E20" s="73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</row>
    <row r="21" spans="1:24" ht="30" customHeight="1" x14ac:dyDescent="0.2">
      <c r="A21" s="34" t="s">
        <v>207</v>
      </c>
      <c r="B21" s="35" t="s">
        <v>225</v>
      </c>
      <c r="C21" s="36">
        <v>124</v>
      </c>
      <c r="D21" s="73"/>
      <c r="E21" s="73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</row>
    <row r="22" spans="1:24" ht="15" customHeight="1" x14ac:dyDescent="0.2">
      <c r="A22" s="34" t="s">
        <v>226</v>
      </c>
      <c r="B22" s="35" t="s">
        <v>227</v>
      </c>
      <c r="C22" s="36">
        <v>125</v>
      </c>
      <c r="D22" s="73"/>
      <c r="E22" s="73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</row>
    <row r="23" spans="1:24" ht="30" customHeight="1" x14ac:dyDescent="0.2">
      <c r="A23" s="34" t="s">
        <v>228</v>
      </c>
      <c r="B23" s="35" t="s">
        <v>229</v>
      </c>
      <c r="C23" s="36">
        <v>126</v>
      </c>
      <c r="D23" s="98">
        <f t="shared" ref="D23:X23" si="1">+D14+D18-D19+D20+D21+D22</f>
        <v>0</v>
      </c>
      <c r="E23" s="98">
        <f t="shared" si="1"/>
        <v>0</v>
      </c>
      <c r="F23" s="98">
        <f t="shared" si="1"/>
        <v>0</v>
      </c>
      <c r="G23" s="98">
        <f t="shared" si="1"/>
        <v>0</v>
      </c>
      <c r="H23" s="98">
        <f t="shared" si="1"/>
        <v>0</v>
      </c>
      <c r="I23" s="98">
        <f t="shared" si="1"/>
        <v>0</v>
      </c>
      <c r="J23" s="98">
        <f t="shared" si="1"/>
        <v>0</v>
      </c>
      <c r="K23" s="98">
        <f t="shared" si="1"/>
        <v>0</v>
      </c>
      <c r="L23" s="98">
        <f t="shared" si="1"/>
        <v>0</v>
      </c>
      <c r="M23" s="98">
        <f t="shared" si="1"/>
        <v>0</v>
      </c>
      <c r="N23" s="98">
        <f t="shared" si="1"/>
        <v>0</v>
      </c>
      <c r="O23" s="98">
        <f t="shared" si="1"/>
        <v>0</v>
      </c>
      <c r="P23" s="98">
        <f t="shared" si="1"/>
        <v>0</v>
      </c>
      <c r="Q23" s="98">
        <f t="shared" si="1"/>
        <v>0</v>
      </c>
      <c r="R23" s="98">
        <f t="shared" si="1"/>
        <v>0</v>
      </c>
      <c r="S23" s="98">
        <f t="shared" si="1"/>
        <v>0</v>
      </c>
      <c r="T23" s="98">
        <f t="shared" si="1"/>
        <v>0</v>
      </c>
      <c r="U23" s="98">
        <f t="shared" si="1"/>
        <v>0</v>
      </c>
      <c r="V23" s="98">
        <f t="shared" si="1"/>
        <v>0</v>
      </c>
      <c r="W23" s="98">
        <f t="shared" si="1"/>
        <v>0</v>
      </c>
      <c r="X23" s="98">
        <f t="shared" si="1"/>
        <v>0</v>
      </c>
    </row>
    <row r="24" spans="1:24" ht="15" customHeight="1" x14ac:dyDescent="0.2">
      <c r="A24" s="34" t="s">
        <v>230</v>
      </c>
      <c r="B24" s="35" t="s">
        <v>231</v>
      </c>
      <c r="C24" s="36">
        <v>127</v>
      </c>
      <c r="D24" s="98">
        <f t="shared" ref="D24:X24" si="2">+D25+D29+D34+D38</f>
        <v>0</v>
      </c>
      <c r="E24" s="98">
        <f t="shared" si="2"/>
        <v>0</v>
      </c>
      <c r="F24" s="98">
        <f t="shared" si="2"/>
        <v>0</v>
      </c>
      <c r="G24" s="98">
        <f t="shared" si="2"/>
        <v>0</v>
      </c>
      <c r="H24" s="98">
        <f t="shared" si="2"/>
        <v>0</v>
      </c>
      <c r="I24" s="98">
        <f t="shared" si="2"/>
        <v>0</v>
      </c>
      <c r="J24" s="98">
        <f t="shared" si="2"/>
        <v>0</v>
      </c>
      <c r="K24" s="98">
        <f t="shared" si="2"/>
        <v>0</v>
      </c>
      <c r="L24" s="98">
        <f t="shared" si="2"/>
        <v>0</v>
      </c>
      <c r="M24" s="98">
        <f t="shared" si="2"/>
        <v>0</v>
      </c>
      <c r="N24" s="98">
        <f t="shared" si="2"/>
        <v>0</v>
      </c>
      <c r="O24" s="98">
        <f t="shared" si="2"/>
        <v>0</v>
      </c>
      <c r="P24" s="98">
        <f t="shared" si="2"/>
        <v>0</v>
      </c>
      <c r="Q24" s="98">
        <f t="shared" si="2"/>
        <v>0</v>
      </c>
      <c r="R24" s="98">
        <f t="shared" si="2"/>
        <v>0</v>
      </c>
      <c r="S24" s="98">
        <f t="shared" si="2"/>
        <v>0</v>
      </c>
      <c r="T24" s="98">
        <f t="shared" si="2"/>
        <v>0</v>
      </c>
      <c r="U24" s="98">
        <f t="shared" si="2"/>
        <v>0</v>
      </c>
      <c r="V24" s="98">
        <f t="shared" si="2"/>
        <v>0</v>
      </c>
      <c r="W24" s="98">
        <f t="shared" si="2"/>
        <v>0</v>
      </c>
      <c r="X24" s="98">
        <f t="shared" si="2"/>
        <v>0</v>
      </c>
    </row>
    <row r="25" spans="1:24" ht="15" customHeight="1" x14ac:dyDescent="0.2">
      <c r="A25" s="37" t="s">
        <v>5</v>
      </c>
      <c r="B25" s="35" t="s">
        <v>232</v>
      </c>
      <c r="C25" s="36">
        <v>128</v>
      </c>
      <c r="D25" s="98">
        <f t="shared" ref="D25:X25" si="3">+D26+D27+D28</f>
        <v>0</v>
      </c>
      <c r="E25" s="98">
        <f t="shared" si="3"/>
        <v>0</v>
      </c>
      <c r="F25" s="98">
        <f t="shared" si="3"/>
        <v>0</v>
      </c>
      <c r="G25" s="98">
        <f t="shared" si="3"/>
        <v>0</v>
      </c>
      <c r="H25" s="98">
        <f t="shared" si="3"/>
        <v>0</v>
      </c>
      <c r="I25" s="98">
        <f t="shared" si="3"/>
        <v>0</v>
      </c>
      <c r="J25" s="98">
        <f t="shared" si="3"/>
        <v>0</v>
      </c>
      <c r="K25" s="98">
        <f t="shared" si="3"/>
        <v>0</v>
      </c>
      <c r="L25" s="98">
        <f t="shared" si="3"/>
        <v>0</v>
      </c>
      <c r="M25" s="98">
        <f t="shared" si="3"/>
        <v>0</v>
      </c>
      <c r="N25" s="98">
        <f t="shared" si="3"/>
        <v>0</v>
      </c>
      <c r="O25" s="98">
        <f t="shared" si="3"/>
        <v>0</v>
      </c>
      <c r="P25" s="98">
        <f t="shared" si="3"/>
        <v>0</v>
      </c>
      <c r="Q25" s="98">
        <f t="shared" si="3"/>
        <v>0</v>
      </c>
      <c r="R25" s="98">
        <f t="shared" si="3"/>
        <v>0</v>
      </c>
      <c r="S25" s="98">
        <f t="shared" si="3"/>
        <v>0</v>
      </c>
      <c r="T25" s="98">
        <f t="shared" si="3"/>
        <v>0</v>
      </c>
      <c r="U25" s="98">
        <f t="shared" si="3"/>
        <v>0</v>
      </c>
      <c r="V25" s="98">
        <f t="shared" si="3"/>
        <v>0</v>
      </c>
      <c r="W25" s="98">
        <f t="shared" si="3"/>
        <v>0</v>
      </c>
      <c r="X25" s="98">
        <f t="shared" si="3"/>
        <v>0</v>
      </c>
    </row>
    <row r="26" spans="1:24" ht="15" customHeight="1" x14ac:dyDescent="0.2">
      <c r="A26" s="38" t="s">
        <v>8</v>
      </c>
      <c r="B26" s="39" t="s">
        <v>233</v>
      </c>
      <c r="C26" s="36">
        <v>129</v>
      </c>
      <c r="D26" s="68"/>
      <c r="E26" s="68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</row>
    <row r="27" spans="1:24" ht="15" customHeight="1" x14ac:dyDescent="0.2">
      <c r="A27" s="38" t="s">
        <v>23</v>
      </c>
      <c r="B27" s="39" t="s">
        <v>361</v>
      </c>
      <c r="C27" s="36">
        <v>130</v>
      </c>
      <c r="D27" s="68"/>
      <c r="E27" s="68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</row>
    <row r="28" spans="1:24" ht="15" customHeight="1" x14ac:dyDescent="0.2">
      <c r="A28" s="38" t="s">
        <v>33</v>
      </c>
      <c r="B28" s="39" t="s">
        <v>362</v>
      </c>
      <c r="C28" s="36">
        <v>134</v>
      </c>
      <c r="D28" s="68"/>
      <c r="E28" s="68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</row>
    <row r="29" spans="1:24" ht="15" customHeight="1" x14ac:dyDescent="0.2">
      <c r="A29" s="37" t="s">
        <v>26</v>
      </c>
      <c r="B29" s="35" t="s">
        <v>247</v>
      </c>
      <c r="C29" s="36">
        <v>139</v>
      </c>
      <c r="D29" s="98">
        <f t="shared" ref="D29:U29" si="4">+D30+D31+D32+D33</f>
        <v>0</v>
      </c>
      <c r="E29" s="98">
        <f t="shared" si="4"/>
        <v>0</v>
      </c>
      <c r="F29" s="98">
        <f t="shared" si="4"/>
        <v>0</v>
      </c>
      <c r="G29" s="98">
        <f t="shared" si="4"/>
        <v>0</v>
      </c>
      <c r="H29" s="98">
        <f t="shared" si="4"/>
        <v>0</v>
      </c>
      <c r="I29" s="98">
        <f t="shared" si="4"/>
        <v>0</v>
      </c>
      <c r="J29" s="98">
        <f t="shared" si="4"/>
        <v>0</v>
      </c>
      <c r="K29" s="98">
        <f t="shared" si="4"/>
        <v>0</v>
      </c>
      <c r="L29" s="98">
        <f t="shared" si="4"/>
        <v>0</v>
      </c>
      <c r="M29" s="98">
        <f t="shared" si="4"/>
        <v>0</v>
      </c>
      <c r="N29" s="98">
        <f t="shared" si="4"/>
        <v>0</v>
      </c>
      <c r="O29" s="98">
        <f t="shared" si="4"/>
        <v>0</v>
      </c>
      <c r="P29" s="98">
        <f t="shared" si="4"/>
        <v>0</v>
      </c>
      <c r="Q29" s="98">
        <f t="shared" si="4"/>
        <v>0</v>
      </c>
      <c r="R29" s="98">
        <f t="shared" si="4"/>
        <v>0</v>
      </c>
      <c r="S29" s="98">
        <f t="shared" si="4"/>
        <v>0</v>
      </c>
      <c r="T29" s="98">
        <f t="shared" si="4"/>
        <v>0</v>
      </c>
      <c r="U29" s="98">
        <f t="shared" si="4"/>
        <v>0</v>
      </c>
      <c r="V29" s="98">
        <f t="shared" ref="V29:X29" si="5">+V30+V31+V32+V33</f>
        <v>0</v>
      </c>
      <c r="W29" s="98">
        <f t="shared" si="5"/>
        <v>0</v>
      </c>
      <c r="X29" s="98">
        <f t="shared" si="5"/>
        <v>0</v>
      </c>
    </row>
    <row r="30" spans="1:24" ht="15" customHeight="1" x14ac:dyDescent="0.2">
      <c r="A30" s="38" t="s">
        <v>8</v>
      </c>
      <c r="B30" s="39" t="s">
        <v>248</v>
      </c>
      <c r="C30" s="36">
        <v>140</v>
      </c>
      <c r="D30" s="68"/>
      <c r="E30" s="68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</row>
    <row r="31" spans="1:24" ht="15" customHeight="1" x14ac:dyDescent="0.2">
      <c r="A31" s="38" t="s">
        <v>23</v>
      </c>
      <c r="B31" s="39" t="s">
        <v>249</v>
      </c>
      <c r="C31" s="36">
        <v>141</v>
      </c>
      <c r="D31" s="68"/>
      <c r="E31" s="68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</row>
    <row r="32" spans="1:24" ht="15" customHeight="1" x14ac:dyDescent="0.2">
      <c r="A32" s="38" t="s">
        <v>33</v>
      </c>
      <c r="B32" s="39" t="s">
        <v>250</v>
      </c>
      <c r="C32" s="36">
        <v>142</v>
      </c>
      <c r="D32" s="68"/>
      <c r="E32" s="68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</row>
    <row r="33" spans="1:24" ht="15" customHeight="1" x14ac:dyDescent="0.2">
      <c r="A33" s="38" t="s">
        <v>36</v>
      </c>
      <c r="B33" s="39" t="s">
        <v>251</v>
      </c>
      <c r="C33" s="36">
        <v>143</v>
      </c>
      <c r="D33" s="68"/>
      <c r="E33" s="68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</row>
    <row r="34" spans="1:24" ht="15" customHeight="1" x14ac:dyDescent="0.2">
      <c r="A34" s="37" t="s">
        <v>48</v>
      </c>
      <c r="B34" s="35" t="s">
        <v>252</v>
      </c>
      <c r="C34" s="36">
        <v>144</v>
      </c>
      <c r="D34" s="98">
        <f t="shared" ref="D34:U34" si="6">+D35+D36+D37</f>
        <v>0</v>
      </c>
      <c r="E34" s="98">
        <f t="shared" si="6"/>
        <v>0</v>
      </c>
      <c r="F34" s="98">
        <f t="shared" si="6"/>
        <v>0</v>
      </c>
      <c r="G34" s="98">
        <f t="shared" si="6"/>
        <v>0</v>
      </c>
      <c r="H34" s="98">
        <f t="shared" si="6"/>
        <v>0</v>
      </c>
      <c r="I34" s="98">
        <f t="shared" si="6"/>
        <v>0</v>
      </c>
      <c r="J34" s="98">
        <f t="shared" si="6"/>
        <v>0</v>
      </c>
      <c r="K34" s="98">
        <f t="shared" si="6"/>
        <v>0</v>
      </c>
      <c r="L34" s="98">
        <f t="shared" si="6"/>
        <v>0</v>
      </c>
      <c r="M34" s="98">
        <f t="shared" si="6"/>
        <v>0</v>
      </c>
      <c r="N34" s="98">
        <f t="shared" si="6"/>
        <v>0</v>
      </c>
      <c r="O34" s="98">
        <f t="shared" si="6"/>
        <v>0</v>
      </c>
      <c r="P34" s="98">
        <f t="shared" si="6"/>
        <v>0</v>
      </c>
      <c r="Q34" s="98">
        <f t="shared" si="6"/>
        <v>0</v>
      </c>
      <c r="R34" s="98">
        <f t="shared" si="6"/>
        <v>0</v>
      </c>
      <c r="S34" s="98">
        <f t="shared" si="6"/>
        <v>0</v>
      </c>
      <c r="T34" s="98">
        <f t="shared" si="6"/>
        <v>0</v>
      </c>
      <c r="U34" s="98">
        <f t="shared" si="6"/>
        <v>0</v>
      </c>
      <c r="V34" s="98">
        <f t="shared" ref="V34:X34" si="7">+V35+V36+V37</f>
        <v>0</v>
      </c>
      <c r="W34" s="98">
        <f t="shared" si="7"/>
        <v>0</v>
      </c>
      <c r="X34" s="98">
        <f t="shared" si="7"/>
        <v>0</v>
      </c>
    </row>
    <row r="35" spans="1:24" ht="15" customHeight="1" x14ac:dyDescent="0.2">
      <c r="A35" s="38" t="s">
        <v>8</v>
      </c>
      <c r="B35" s="39" t="s">
        <v>253</v>
      </c>
      <c r="C35" s="36">
        <v>145</v>
      </c>
      <c r="D35" s="68"/>
      <c r="E35" s="68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</row>
    <row r="36" spans="1:24" ht="30" customHeight="1" x14ac:dyDescent="0.2">
      <c r="A36" s="38" t="s">
        <v>23</v>
      </c>
      <c r="B36" s="39" t="s">
        <v>254</v>
      </c>
      <c r="C36" s="36">
        <v>146</v>
      </c>
      <c r="D36" s="68"/>
      <c r="E36" s="68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</row>
    <row r="37" spans="1:24" ht="15" customHeight="1" x14ac:dyDescent="0.2">
      <c r="A37" s="38" t="s">
        <v>33</v>
      </c>
      <c r="B37" s="39" t="s">
        <v>255</v>
      </c>
      <c r="C37" s="36">
        <v>147</v>
      </c>
      <c r="D37" s="68"/>
      <c r="E37" s="68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</row>
    <row r="38" spans="1:24" ht="15" customHeight="1" x14ac:dyDescent="0.2">
      <c r="A38" s="37" t="s">
        <v>51</v>
      </c>
      <c r="B38" s="35" t="s">
        <v>363</v>
      </c>
      <c r="C38" s="36">
        <v>148</v>
      </c>
      <c r="D38" s="98">
        <f t="shared" ref="D38:U38" si="8">+D39+D40</f>
        <v>0</v>
      </c>
      <c r="E38" s="98">
        <f t="shared" si="8"/>
        <v>0</v>
      </c>
      <c r="F38" s="98">
        <f t="shared" si="8"/>
        <v>0</v>
      </c>
      <c r="G38" s="98">
        <f t="shared" si="8"/>
        <v>0</v>
      </c>
      <c r="H38" s="98">
        <f t="shared" si="8"/>
        <v>0</v>
      </c>
      <c r="I38" s="98">
        <f t="shared" si="8"/>
        <v>0</v>
      </c>
      <c r="J38" s="98">
        <f t="shared" si="8"/>
        <v>0</v>
      </c>
      <c r="K38" s="98">
        <f t="shared" si="8"/>
        <v>0</v>
      </c>
      <c r="L38" s="98">
        <f t="shared" si="8"/>
        <v>0</v>
      </c>
      <c r="M38" s="98">
        <f t="shared" si="8"/>
        <v>0</v>
      </c>
      <c r="N38" s="98">
        <f t="shared" si="8"/>
        <v>0</v>
      </c>
      <c r="O38" s="98">
        <f t="shared" si="8"/>
        <v>0</v>
      </c>
      <c r="P38" s="98">
        <f t="shared" si="8"/>
        <v>0</v>
      </c>
      <c r="Q38" s="98">
        <f t="shared" si="8"/>
        <v>0</v>
      </c>
      <c r="R38" s="98">
        <f t="shared" si="8"/>
        <v>0</v>
      </c>
      <c r="S38" s="98">
        <f t="shared" si="8"/>
        <v>0</v>
      </c>
      <c r="T38" s="98">
        <f t="shared" si="8"/>
        <v>0</v>
      </c>
      <c r="U38" s="98">
        <f t="shared" si="8"/>
        <v>0</v>
      </c>
      <c r="V38" s="98">
        <f t="shared" ref="V38:X38" si="9">+V39+V40</f>
        <v>0</v>
      </c>
      <c r="W38" s="98">
        <f t="shared" si="9"/>
        <v>0</v>
      </c>
      <c r="X38" s="98">
        <f t="shared" si="9"/>
        <v>0</v>
      </c>
    </row>
    <row r="39" spans="1:24" ht="15" customHeight="1" x14ac:dyDescent="0.2">
      <c r="A39" s="38" t="s">
        <v>8</v>
      </c>
      <c r="B39" s="39" t="s">
        <v>366</v>
      </c>
      <c r="C39" s="36" t="s">
        <v>364</v>
      </c>
      <c r="D39" s="68"/>
      <c r="E39" s="68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</row>
    <row r="40" spans="1:24" ht="15" customHeight="1" x14ac:dyDescent="0.2">
      <c r="A40" s="38" t="s">
        <v>23</v>
      </c>
      <c r="B40" s="39" t="s">
        <v>367</v>
      </c>
      <c r="C40" s="36" t="s">
        <v>365</v>
      </c>
      <c r="D40" s="68"/>
      <c r="E40" s="68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</row>
    <row r="41" spans="1:24" ht="15" customHeight="1" x14ac:dyDescent="0.2">
      <c r="A41" s="34" t="s">
        <v>258</v>
      </c>
      <c r="B41" s="35" t="s">
        <v>259</v>
      </c>
      <c r="C41" s="36">
        <v>151</v>
      </c>
      <c r="D41" s="98">
        <f t="shared" ref="D41:X41" si="10">+IF((D23-D24)&gt;=0,(D23-D24),0)</f>
        <v>0</v>
      </c>
      <c r="E41" s="98">
        <f t="shared" si="10"/>
        <v>0</v>
      </c>
      <c r="F41" s="98">
        <f t="shared" si="10"/>
        <v>0</v>
      </c>
      <c r="G41" s="98">
        <f t="shared" si="10"/>
        <v>0</v>
      </c>
      <c r="H41" s="98">
        <f t="shared" si="10"/>
        <v>0</v>
      </c>
      <c r="I41" s="98">
        <f t="shared" si="10"/>
        <v>0</v>
      </c>
      <c r="J41" s="98">
        <f t="shared" si="10"/>
        <v>0</v>
      </c>
      <c r="K41" s="98">
        <f t="shared" si="10"/>
        <v>0</v>
      </c>
      <c r="L41" s="98">
        <f t="shared" si="10"/>
        <v>0</v>
      </c>
      <c r="M41" s="98">
        <f t="shared" si="10"/>
        <v>0</v>
      </c>
      <c r="N41" s="98">
        <f t="shared" si="10"/>
        <v>0</v>
      </c>
      <c r="O41" s="98">
        <f t="shared" si="10"/>
        <v>0</v>
      </c>
      <c r="P41" s="98">
        <f t="shared" si="10"/>
        <v>0</v>
      </c>
      <c r="Q41" s="98">
        <f t="shared" si="10"/>
        <v>0</v>
      </c>
      <c r="R41" s="98">
        <f t="shared" si="10"/>
        <v>0</v>
      </c>
      <c r="S41" s="98">
        <f t="shared" si="10"/>
        <v>0</v>
      </c>
      <c r="T41" s="98">
        <f t="shared" si="10"/>
        <v>0</v>
      </c>
      <c r="U41" s="98">
        <f t="shared" si="10"/>
        <v>0</v>
      </c>
      <c r="V41" s="98">
        <f t="shared" si="10"/>
        <v>0</v>
      </c>
      <c r="W41" s="98">
        <f t="shared" si="10"/>
        <v>0</v>
      </c>
      <c r="X41" s="98">
        <f t="shared" si="10"/>
        <v>0</v>
      </c>
    </row>
    <row r="42" spans="1:24" ht="15" customHeight="1" x14ac:dyDescent="0.2">
      <c r="A42" s="34" t="s">
        <v>5</v>
      </c>
      <c r="B42" s="35" t="s">
        <v>260</v>
      </c>
      <c r="C42" s="36">
        <v>152</v>
      </c>
      <c r="D42" s="98">
        <f t="shared" ref="D42:X42" si="11">+IF((D24-D23)&lt;=0,0,D24-D23)</f>
        <v>0</v>
      </c>
      <c r="E42" s="98">
        <f t="shared" si="11"/>
        <v>0</v>
      </c>
      <c r="F42" s="98">
        <f t="shared" si="11"/>
        <v>0</v>
      </c>
      <c r="G42" s="98">
        <f t="shared" si="11"/>
        <v>0</v>
      </c>
      <c r="H42" s="98">
        <f t="shared" si="11"/>
        <v>0</v>
      </c>
      <c r="I42" s="98">
        <f t="shared" si="11"/>
        <v>0</v>
      </c>
      <c r="J42" s="98">
        <f t="shared" si="11"/>
        <v>0</v>
      </c>
      <c r="K42" s="98">
        <f t="shared" si="11"/>
        <v>0</v>
      </c>
      <c r="L42" s="98">
        <f t="shared" si="11"/>
        <v>0</v>
      </c>
      <c r="M42" s="98">
        <f t="shared" si="11"/>
        <v>0</v>
      </c>
      <c r="N42" s="98">
        <f t="shared" si="11"/>
        <v>0</v>
      </c>
      <c r="O42" s="98">
        <f t="shared" si="11"/>
        <v>0</v>
      </c>
      <c r="P42" s="98">
        <f t="shared" si="11"/>
        <v>0</v>
      </c>
      <c r="Q42" s="98">
        <f t="shared" si="11"/>
        <v>0</v>
      </c>
      <c r="R42" s="98">
        <f t="shared" si="11"/>
        <v>0</v>
      </c>
      <c r="S42" s="98">
        <f t="shared" si="11"/>
        <v>0</v>
      </c>
      <c r="T42" s="98">
        <f t="shared" si="11"/>
        <v>0</v>
      </c>
      <c r="U42" s="98">
        <f t="shared" si="11"/>
        <v>0</v>
      </c>
      <c r="V42" s="98">
        <f t="shared" si="11"/>
        <v>0</v>
      </c>
      <c r="W42" s="98">
        <f t="shared" si="11"/>
        <v>0</v>
      </c>
      <c r="X42" s="98">
        <f t="shared" si="11"/>
        <v>0</v>
      </c>
    </row>
    <row r="43" spans="1:24" ht="15" customHeight="1" x14ac:dyDescent="0.2">
      <c r="A43" s="34" t="s">
        <v>261</v>
      </c>
      <c r="B43" s="35" t="s">
        <v>262</v>
      </c>
      <c r="C43" s="36">
        <v>153</v>
      </c>
      <c r="D43" s="98">
        <f t="shared" ref="D43:X43" si="12">+D44+D45+D46</f>
        <v>0</v>
      </c>
      <c r="E43" s="98">
        <f t="shared" si="12"/>
        <v>0</v>
      </c>
      <c r="F43" s="98">
        <f t="shared" si="12"/>
        <v>0</v>
      </c>
      <c r="G43" s="98">
        <f t="shared" si="12"/>
        <v>0</v>
      </c>
      <c r="H43" s="98">
        <f t="shared" si="12"/>
        <v>0</v>
      </c>
      <c r="I43" s="98">
        <f t="shared" si="12"/>
        <v>0</v>
      </c>
      <c r="J43" s="98">
        <f t="shared" si="12"/>
        <v>0</v>
      </c>
      <c r="K43" s="98">
        <f t="shared" si="12"/>
        <v>0</v>
      </c>
      <c r="L43" s="98">
        <f t="shared" si="12"/>
        <v>0</v>
      </c>
      <c r="M43" s="98">
        <f t="shared" si="12"/>
        <v>0</v>
      </c>
      <c r="N43" s="98">
        <f t="shared" si="12"/>
        <v>0</v>
      </c>
      <c r="O43" s="98">
        <f t="shared" si="12"/>
        <v>0</v>
      </c>
      <c r="P43" s="98">
        <f t="shared" si="12"/>
        <v>0</v>
      </c>
      <c r="Q43" s="98">
        <f t="shared" si="12"/>
        <v>0</v>
      </c>
      <c r="R43" s="98">
        <f t="shared" si="12"/>
        <v>0</v>
      </c>
      <c r="S43" s="98">
        <f t="shared" si="12"/>
        <v>0</v>
      </c>
      <c r="T43" s="98">
        <f t="shared" si="12"/>
        <v>0</v>
      </c>
      <c r="U43" s="98">
        <f t="shared" si="12"/>
        <v>0</v>
      </c>
      <c r="V43" s="98">
        <f t="shared" si="12"/>
        <v>0</v>
      </c>
      <c r="W43" s="98">
        <f t="shared" si="12"/>
        <v>0</v>
      </c>
      <c r="X43" s="98">
        <f t="shared" si="12"/>
        <v>0</v>
      </c>
    </row>
    <row r="44" spans="1:24" ht="15" customHeight="1" x14ac:dyDescent="0.2">
      <c r="A44" s="37" t="s">
        <v>5</v>
      </c>
      <c r="B44" s="35" t="s">
        <v>368</v>
      </c>
      <c r="C44" s="36">
        <v>155</v>
      </c>
      <c r="D44" s="68"/>
      <c r="E44" s="68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</row>
    <row r="45" spans="1:24" ht="15" customHeight="1" x14ac:dyDescent="0.2">
      <c r="A45" s="37" t="s">
        <v>26</v>
      </c>
      <c r="B45" s="35" t="s">
        <v>369</v>
      </c>
      <c r="C45" s="36">
        <v>160</v>
      </c>
      <c r="D45" s="68"/>
      <c r="E45" s="68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</row>
    <row r="46" spans="1:24" ht="15" customHeight="1" x14ac:dyDescent="0.2">
      <c r="A46" s="37" t="s">
        <v>48</v>
      </c>
      <c r="B46" s="35" t="s">
        <v>370</v>
      </c>
      <c r="C46" s="36">
        <v>163</v>
      </c>
      <c r="D46" s="68"/>
      <c r="E46" s="68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</row>
    <row r="47" spans="1:24" ht="15" customHeight="1" x14ac:dyDescent="0.2">
      <c r="A47" s="34" t="s">
        <v>275</v>
      </c>
      <c r="B47" s="35" t="s">
        <v>276</v>
      </c>
      <c r="C47" s="36">
        <v>166</v>
      </c>
      <c r="D47" s="98">
        <f t="shared" ref="D47:X47" si="13">+D49+D50+D51</f>
        <v>0</v>
      </c>
      <c r="E47" s="98">
        <f t="shared" si="13"/>
        <v>0</v>
      </c>
      <c r="F47" s="98">
        <f t="shared" si="13"/>
        <v>0</v>
      </c>
      <c r="G47" s="98">
        <f t="shared" si="13"/>
        <v>0</v>
      </c>
      <c r="H47" s="98">
        <f t="shared" si="13"/>
        <v>0</v>
      </c>
      <c r="I47" s="98">
        <f t="shared" si="13"/>
        <v>0</v>
      </c>
      <c r="J47" s="98">
        <f t="shared" si="13"/>
        <v>0</v>
      </c>
      <c r="K47" s="98">
        <f t="shared" si="13"/>
        <v>0</v>
      </c>
      <c r="L47" s="98">
        <f t="shared" si="13"/>
        <v>0</v>
      </c>
      <c r="M47" s="98">
        <f t="shared" si="13"/>
        <v>0</v>
      </c>
      <c r="N47" s="98">
        <f t="shared" si="13"/>
        <v>0</v>
      </c>
      <c r="O47" s="98">
        <f t="shared" si="13"/>
        <v>0</v>
      </c>
      <c r="P47" s="98">
        <f t="shared" si="13"/>
        <v>0</v>
      </c>
      <c r="Q47" s="98">
        <f t="shared" si="13"/>
        <v>0</v>
      </c>
      <c r="R47" s="98">
        <f t="shared" si="13"/>
        <v>0</v>
      </c>
      <c r="S47" s="98">
        <f t="shared" si="13"/>
        <v>0</v>
      </c>
      <c r="T47" s="98">
        <f t="shared" si="13"/>
        <v>0</v>
      </c>
      <c r="U47" s="98">
        <f t="shared" si="13"/>
        <v>0</v>
      </c>
      <c r="V47" s="98">
        <f t="shared" si="13"/>
        <v>0</v>
      </c>
      <c r="W47" s="98">
        <f t="shared" si="13"/>
        <v>0</v>
      </c>
      <c r="X47" s="98">
        <f t="shared" si="13"/>
        <v>0</v>
      </c>
    </row>
    <row r="48" spans="1:24" ht="15" customHeight="1" x14ac:dyDescent="0.2">
      <c r="A48" s="38"/>
      <c r="B48" s="53" t="s">
        <v>277</v>
      </c>
      <c r="C48" s="36">
        <v>167</v>
      </c>
      <c r="D48" s="68"/>
      <c r="E48" s="68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</row>
    <row r="49" spans="1:24" ht="15" customHeight="1" x14ac:dyDescent="0.2">
      <c r="A49" s="37" t="s">
        <v>5</v>
      </c>
      <c r="B49" s="35" t="s">
        <v>278</v>
      </c>
      <c r="C49" s="36">
        <v>168</v>
      </c>
      <c r="D49" s="68"/>
      <c r="E49" s="68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</row>
    <row r="50" spans="1:24" ht="15" customHeight="1" x14ac:dyDescent="0.2">
      <c r="A50" s="37" t="s">
        <v>26</v>
      </c>
      <c r="B50" s="35" t="s">
        <v>371</v>
      </c>
      <c r="C50" s="36">
        <v>169</v>
      </c>
      <c r="D50" s="68"/>
      <c r="E50" s="68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</row>
    <row r="51" spans="1:24" ht="15" customHeight="1" x14ac:dyDescent="0.2">
      <c r="A51" s="37" t="s">
        <v>48</v>
      </c>
      <c r="B51" s="35" t="s">
        <v>372</v>
      </c>
      <c r="C51" s="36">
        <v>174</v>
      </c>
      <c r="D51" s="68"/>
      <c r="E51" s="68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</row>
    <row r="52" spans="1:24" ht="15" customHeight="1" x14ac:dyDescent="0.2">
      <c r="A52" s="34" t="s">
        <v>288</v>
      </c>
      <c r="B52" s="35" t="s">
        <v>289</v>
      </c>
      <c r="C52" s="36">
        <v>178</v>
      </c>
      <c r="D52" s="98">
        <f t="shared" ref="D52:U52" si="14">+D53+D54</f>
        <v>0</v>
      </c>
      <c r="E52" s="98">
        <f t="shared" si="14"/>
        <v>0</v>
      </c>
      <c r="F52" s="98">
        <f t="shared" si="14"/>
        <v>0</v>
      </c>
      <c r="G52" s="98">
        <f t="shared" si="14"/>
        <v>0</v>
      </c>
      <c r="H52" s="98">
        <f t="shared" si="14"/>
        <v>0</v>
      </c>
      <c r="I52" s="98">
        <f t="shared" si="14"/>
        <v>0</v>
      </c>
      <c r="J52" s="98">
        <f t="shared" si="14"/>
        <v>0</v>
      </c>
      <c r="K52" s="98">
        <f t="shared" si="14"/>
        <v>0</v>
      </c>
      <c r="L52" s="98">
        <f t="shared" si="14"/>
        <v>0</v>
      </c>
      <c r="M52" s="98">
        <f t="shared" si="14"/>
        <v>0</v>
      </c>
      <c r="N52" s="98">
        <f t="shared" si="14"/>
        <v>0</v>
      </c>
      <c r="O52" s="98">
        <f t="shared" si="14"/>
        <v>0</v>
      </c>
      <c r="P52" s="98">
        <f t="shared" si="14"/>
        <v>0</v>
      </c>
      <c r="Q52" s="98">
        <f t="shared" si="14"/>
        <v>0</v>
      </c>
      <c r="R52" s="98">
        <f t="shared" si="14"/>
        <v>0</v>
      </c>
      <c r="S52" s="98">
        <f t="shared" si="14"/>
        <v>0</v>
      </c>
      <c r="T52" s="98">
        <f t="shared" si="14"/>
        <v>0</v>
      </c>
      <c r="U52" s="98">
        <f t="shared" si="14"/>
        <v>0</v>
      </c>
      <c r="V52" s="98">
        <f t="shared" ref="V52:X52" si="15">+V53+V54</f>
        <v>0</v>
      </c>
      <c r="W52" s="98">
        <f t="shared" si="15"/>
        <v>0</v>
      </c>
      <c r="X52" s="98">
        <f t="shared" si="15"/>
        <v>0</v>
      </c>
    </row>
    <row r="53" spans="1:24" ht="30" customHeight="1" x14ac:dyDescent="0.2">
      <c r="A53" s="37" t="s">
        <v>5</v>
      </c>
      <c r="B53" s="35" t="s">
        <v>290</v>
      </c>
      <c r="C53" s="36">
        <v>179</v>
      </c>
      <c r="D53" s="68"/>
      <c r="E53" s="68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</row>
    <row r="54" spans="1:24" ht="15" customHeight="1" x14ac:dyDescent="0.2">
      <c r="A54" s="37" t="s">
        <v>26</v>
      </c>
      <c r="B54" s="35" t="s">
        <v>334</v>
      </c>
      <c r="C54" s="36">
        <v>180</v>
      </c>
      <c r="D54" s="68"/>
      <c r="E54" s="68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</row>
    <row r="55" spans="1:24" ht="15" customHeight="1" x14ac:dyDescent="0.2">
      <c r="A55" s="34" t="s">
        <v>291</v>
      </c>
      <c r="B55" s="35" t="s">
        <v>292</v>
      </c>
      <c r="C55" s="36">
        <v>181</v>
      </c>
      <c r="D55" s="73"/>
      <c r="E55" s="73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</row>
    <row r="56" spans="1:24" ht="15" customHeight="1" x14ac:dyDescent="0.2">
      <c r="A56" s="34" t="s">
        <v>293</v>
      </c>
      <c r="B56" s="35" t="s">
        <v>373</v>
      </c>
      <c r="C56" s="36">
        <v>182</v>
      </c>
      <c r="D56" s="98">
        <f t="shared" ref="D56:X56" si="16">+IF((D41-D42+D43-D47+D52-D55)&gt;=0,(D41-D42+D43-D47+D52-D55),0)</f>
        <v>0</v>
      </c>
      <c r="E56" s="98">
        <f t="shared" si="16"/>
        <v>0</v>
      </c>
      <c r="F56" s="98">
        <f t="shared" si="16"/>
        <v>0</v>
      </c>
      <c r="G56" s="98">
        <f t="shared" si="16"/>
        <v>0</v>
      </c>
      <c r="H56" s="98">
        <f t="shared" si="16"/>
        <v>0</v>
      </c>
      <c r="I56" s="98">
        <f t="shared" si="16"/>
        <v>0</v>
      </c>
      <c r="J56" s="98">
        <f t="shared" si="16"/>
        <v>0</v>
      </c>
      <c r="K56" s="98">
        <f t="shared" si="16"/>
        <v>0</v>
      </c>
      <c r="L56" s="98">
        <f t="shared" si="16"/>
        <v>0</v>
      </c>
      <c r="M56" s="98">
        <f t="shared" si="16"/>
        <v>0</v>
      </c>
      <c r="N56" s="98">
        <f t="shared" si="16"/>
        <v>0</v>
      </c>
      <c r="O56" s="98">
        <f t="shared" si="16"/>
        <v>0</v>
      </c>
      <c r="P56" s="98">
        <f t="shared" si="16"/>
        <v>0</v>
      </c>
      <c r="Q56" s="98">
        <f t="shared" si="16"/>
        <v>0</v>
      </c>
      <c r="R56" s="98">
        <f t="shared" si="16"/>
        <v>0</v>
      </c>
      <c r="S56" s="98">
        <f t="shared" si="16"/>
        <v>0</v>
      </c>
      <c r="T56" s="98">
        <f t="shared" si="16"/>
        <v>0</v>
      </c>
      <c r="U56" s="98">
        <f t="shared" si="16"/>
        <v>0</v>
      </c>
      <c r="V56" s="98">
        <f t="shared" si="16"/>
        <v>0</v>
      </c>
      <c r="W56" s="98">
        <f t="shared" si="16"/>
        <v>0</v>
      </c>
      <c r="X56" s="98">
        <f t="shared" si="16"/>
        <v>0</v>
      </c>
    </row>
    <row r="57" spans="1:24" ht="15" customHeight="1" x14ac:dyDescent="0.2">
      <c r="A57" s="34" t="s">
        <v>295</v>
      </c>
      <c r="B57" s="35" t="s">
        <v>374</v>
      </c>
      <c r="C57" s="36">
        <v>183</v>
      </c>
      <c r="D57" s="98">
        <f t="shared" ref="D57:X57" si="17">+IF((D42-D41-D43+D47-D52+D55)&lt;=0,0,+D42-D41-D43+D47-D52+D55)</f>
        <v>0</v>
      </c>
      <c r="E57" s="98">
        <f t="shared" si="17"/>
        <v>0</v>
      </c>
      <c r="F57" s="98">
        <f t="shared" si="17"/>
        <v>0</v>
      </c>
      <c r="G57" s="98">
        <f t="shared" si="17"/>
        <v>0</v>
      </c>
      <c r="H57" s="98">
        <f t="shared" si="17"/>
        <v>0</v>
      </c>
      <c r="I57" s="98">
        <f t="shared" si="17"/>
        <v>0</v>
      </c>
      <c r="J57" s="98">
        <f t="shared" si="17"/>
        <v>0</v>
      </c>
      <c r="K57" s="98">
        <f t="shared" si="17"/>
        <v>0</v>
      </c>
      <c r="L57" s="98">
        <f t="shared" si="17"/>
        <v>0</v>
      </c>
      <c r="M57" s="98">
        <f t="shared" si="17"/>
        <v>0</v>
      </c>
      <c r="N57" s="98">
        <f t="shared" si="17"/>
        <v>0</v>
      </c>
      <c r="O57" s="98">
        <f t="shared" si="17"/>
        <v>0</v>
      </c>
      <c r="P57" s="98">
        <f t="shared" si="17"/>
        <v>0</v>
      </c>
      <c r="Q57" s="98">
        <f t="shared" si="17"/>
        <v>0</v>
      </c>
      <c r="R57" s="98">
        <f t="shared" si="17"/>
        <v>0</v>
      </c>
      <c r="S57" s="98">
        <f t="shared" si="17"/>
        <v>0</v>
      </c>
      <c r="T57" s="98">
        <f t="shared" si="17"/>
        <v>0</v>
      </c>
      <c r="U57" s="98">
        <f t="shared" si="17"/>
        <v>0</v>
      </c>
      <c r="V57" s="98">
        <f t="shared" si="17"/>
        <v>0</v>
      </c>
      <c r="W57" s="98">
        <f t="shared" si="17"/>
        <v>0</v>
      </c>
      <c r="X57" s="98">
        <f t="shared" si="17"/>
        <v>0</v>
      </c>
    </row>
    <row r="58" spans="1:24" ht="30" customHeight="1" thickBot="1" x14ac:dyDescent="0.25">
      <c r="A58" s="54"/>
      <c r="B58" s="43" t="s">
        <v>335</v>
      </c>
      <c r="C58" s="44">
        <v>188</v>
      </c>
      <c r="D58" s="74"/>
      <c r="E58" s="74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</row>
    <row r="59" spans="1:24" ht="15" customHeight="1" thickBot="1" x14ac:dyDescent="0.25">
      <c r="A59" s="55"/>
      <c r="B59" s="56" t="s">
        <v>305</v>
      </c>
      <c r="C59" s="57">
        <v>189</v>
      </c>
      <c r="D59" s="80"/>
      <c r="E59" s="80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</row>
  </sheetData>
  <mergeCells count="2">
    <mergeCell ref="B4:B6"/>
    <mergeCell ref="E11:Q11"/>
  </mergeCells>
  <pageMargins left="0.59055118110236227" right="0.19685039370078741" top="0.31" bottom="0.15748031496062992" header="0.32" footer="0.15748031496062992"/>
  <pageSetup paperSize="9" scale="85" fitToWidth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GD Vnos BS</vt:lpstr>
      <vt:lpstr>GD Vnos IPI</vt:lpstr>
      <vt:lpstr>ZADRUGA Vnos BS</vt:lpstr>
      <vt:lpstr>ZADRUGA Vnos IPI</vt:lpstr>
      <vt:lpstr>S.P. Vnos BS</vt:lpstr>
      <vt:lpstr>S.P. Vnos IPI</vt:lpstr>
      <vt:lpstr>'GD Vnos BS'!Print_Area</vt:lpstr>
      <vt:lpstr>'GD Vnos IPI'!Print_Area</vt:lpstr>
      <vt:lpstr>'S.P. Vnos BS'!Print_Area</vt:lpstr>
      <vt:lpstr>'S.P. Vnos IPI'!Print_Area</vt:lpstr>
      <vt:lpstr>'ZADRUGA Vnos BS'!Print_Area</vt:lpstr>
      <vt:lpstr>'ZADRUGA Vnos IPI'!Print_Area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2012-02-24T08:48:03Z</dcterms:created>
  <dcterms:modified xsi:type="dcterms:W3CDTF">2020-10-22T08:22:17Z</dcterms:modified>
</cp:coreProperties>
</file>